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Industrial\"/>
    </mc:Choice>
  </mc:AlternateContent>
  <bookViews>
    <workbookView showHorizontalScroll="0" showVerticalScroll="0" showSheetTabs="0" xWindow="0" yWindow="0" windowWidth="25200" windowHeight="11385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<sst xmlns="http://schemas.openxmlformats.org/spreadsheetml/2006/main" count="359" uniqueCount="69">
  <si>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</si>
  <si>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</si>
  <si>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</si>
  <si>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</si>
  <si>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</si>
  <si>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</si>
  <si>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</si>
  <si>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</si>
  <si>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</si>
  <si>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</si>
  <si>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</si>
  <si>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</si>
  <si>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</si>
  <si>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</si>
  <si>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</si>
  <si>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</si>
  <si>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</si>
  <si>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</si>
  <si>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</si>
  <si>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</si>
  <si>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</si>
  <si>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</si>
  <si>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</si>
  <si>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</si>
  <si>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</si>
  <si>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</si>
  <si>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</si>
  <si>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</si>
  <si>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</si>
  <si>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</si>
  <si>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</si>
  <si>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</si>
  <si>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</si>
  <si>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</si>
  <si>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</si>
  <si>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</si>
  <si>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</si>
  <si>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</si>
  <si>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</si>
  <si>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</si>
  <si>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</si>
  <si>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</si>
  <si>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</si>
  <si>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</si>
  <si>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</si>
  <si>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</si>
  <si>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</si>
  <si>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</si>
  <si>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</si>
  <si>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</si>
  <si>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</si>
  <si>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</si>
  <si>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</si>
  <si>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</si>
  <si>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</si>
  <si>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</si>
  <si>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</si>
  <si>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</si>
  <si>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</si>
  <si>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</si>
  <si>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</si>
  <si>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</si>
  <si>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</si>
  <si>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FALSO VOLADOR</t>
  </si>
  <si>
    <t>PSENESIO</t>
  </si>
  <si>
    <t>PEJERREY</t>
  </si>
  <si>
    <t xml:space="preserve">        Fecha  : 05/05/2019</t>
  </si>
  <si>
    <t>Callao, 06 de mayo del 2019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</si>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</sst>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  <font>
      <sz val="3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2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4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0" fontId="33" fillId="0" borderId="0" xfId="0" applyFont="1"/>
    <xf numFmtId="0" fontId="34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0" fillId="0" borderId="0" xfId="0" quotePrefix="1" applyFont="1" applyAlignment="1">
      <alignment horizontal="left"/>
    </xf>
    <xf numFmtId="0" fontId="10" fillId="0" borderId="1" xfId="0" applyFont="1" applyBorder="1"/>
    <xf numFmtId="167" fontId="41" fillId="0" borderId="1" xfId="0" quotePrefix="1" applyNumberFormat="1" applyFont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B1" zoomScale="24" zoomScaleNormal="24" workbookViewId="0">
      <selection activeCell="AA23" sqref="AA2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3.140625" style="2" customWidth="1"/>
    <col min="9" max="9" width="29.28515625" style="2" bestFit="1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30.140625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19" t="s">
        <v>60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5">
      <c r="B5" s="120" t="s">
        <v>38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35</v>
      </c>
      <c r="AN6" s="121"/>
      <c r="AO6" s="121"/>
      <c r="AP6" s="121"/>
      <c r="AQ6" s="121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66</v>
      </c>
      <c r="AP8" s="121"/>
      <c r="AQ8" s="121"/>
    </row>
    <row r="9" spans="2:48" ht="27.75" x14ac:dyDescent="0.4">
      <c r="B9" s="14" t="s">
        <v>2</v>
      </c>
      <c r="C9" s="112" t="s">
        <v>61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8"/>
      <c r="E10" s="126" t="s">
        <v>59</v>
      </c>
      <c r="F10" s="127"/>
      <c r="G10" s="129" t="s">
        <v>5</v>
      </c>
      <c r="H10" s="130"/>
      <c r="I10" s="128" t="s">
        <v>43</v>
      </c>
      <c r="J10" s="128"/>
      <c r="K10" s="128" t="s">
        <v>6</v>
      </c>
      <c r="L10" s="128"/>
      <c r="M10" s="117" t="s">
        <v>7</v>
      </c>
      <c r="N10" s="131"/>
      <c r="O10" s="117" t="s">
        <v>8</v>
      </c>
      <c r="P10" s="131"/>
      <c r="Q10" s="129" t="s">
        <v>9</v>
      </c>
      <c r="R10" s="130"/>
      <c r="S10" s="129" t="s">
        <v>10</v>
      </c>
      <c r="T10" s="130"/>
      <c r="U10" s="129" t="s">
        <v>11</v>
      </c>
      <c r="V10" s="130"/>
      <c r="W10" s="129" t="s">
        <v>50</v>
      </c>
      <c r="X10" s="130"/>
      <c r="Y10" s="117" t="s">
        <v>44</v>
      </c>
      <c r="Z10" s="118"/>
      <c r="AA10" s="117" t="s">
        <v>36</v>
      </c>
      <c r="AB10" s="118"/>
      <c r="AC10" s="117" t="s">
        <v>12</v>
      </c>
      <c r="AD10" s="118"/>
      <c r="AE10" s="125" t="s">
        <v>52</v>
      </c>
      <c r="AF10" s="118"/>
      <c r="AG10" s="125" t="s">
        <v>45</v>
      </c>
      <c r="AH10" s="118"/>
      <c r="AI10" s="125" t="s">
        <v>46</v>
      </c>
      <c r="AJ10" s="118"/>
      <c r="AK10" s="125" t="s">
        <v>47</v>
      </c>
      <c r="AL10" s="118"/>
      <c r="AM10" s="125" t="s">
        <v>48</v>
      </c>
      <c r="AN10" s="118"/>
      <c r="AO10" s="123" t="s">
        <v>13</v>
      </c>
      <c r="AP10" s="124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213</v>
      </c>
      <c r="G12" s="49">
        <v>4719.7385602216591</v>
      </c>
      <c r="H12" s="49">
        <v>1626.91</v>
      </c>
      <c r="I12" s="49">
        <v>4416.49</v>
      </c>
      <c r="J12" s="49">
        <v>3684.11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5778.5569999999998</v>
      </c>
      <c r="R12" s="49">
        <v>0</v>
      </c>
      <c r="S12" s="49">
        <v>3855</v>
      </c>
      <c r="T12" s="49">
        <v>100</v>
      </c>
      <c r="U12" s="49">
        <v>1315</v>
      </c>
      <c r="V12" s="49">
        <v>410</v>
      </c>
      <c r="W12" s="49">
        <v>6360</v>
      </c>
      <c r="X12" s="49">
        <v>170</v>
      </c>
      <c r="Y12" s="49">
        <v>6975.3239999999996</v>
      </c>
      <c r="Z12" s="49">
        <v>1517.431</v>
      </c>
      <c r="AA12" s="49">
        <v>1507.2460354947495</v>
      </c>
      <c r="AB12" s="49">
        <v>0</v>
      </c>
      <c r="AC12" s="49">
        <v>2140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37067.355595716406</v>
      </c>
      <c r="AP12" s="50">
        <f>SUMIF($C$11:$AN$11,"I.Mad",C12:AN12)</f>
        <v>7721.4510000000009</v>
      </c>
      <c r="AQ12" s="50">
        <f>SUM(AO12:AP12)</f>
        <v>44788.806595716407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>
        <v>10</v>
      </c>
      <c r="G13" s="51">
        <v>47</v>
      </c>
      <c r="H13" s="51">
        <v>33</v>
      </c>
      <c r="I13" s="51">
        <v>23</v>
      </c>
      <c r="J13" s="51">
        <v>102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>
        <v>29</v>
      </c>
      <c r="R13" s="51" t="s">
        <v>19</v>
      </c>
      <c r="S13" s="51">
        <v>16</v>
      </c>
      <c r="T13" s="51">
        <v>2</v>
      </c>
      <c r="U13" s="51">
        <v>7</v>
      </c>
      <c r="V13" s="51">
        <v>9</v>
      </c>
      <c r="W13" s="51">
        <v>31</v>
      </c>
      <c r="X13" s="51">
        <v>4</v>
      </c>
      <c r="Y13" s="51">
        <v>44</v>
      </c>
      <c r="Z13" s="51">
        <v>23</v>
      </c>
      <c r="AA13" s="51">
        <v>6</v>
      </c>
      <c r="AB13" s="51" t="s">
        <v>19</v>
      </c>
      <c r="AC13" s="51">
        <v>8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211</v>
      </c>
      <c r="AP13" s="50">
        <f>SUMIF($C$11:$AN$11,"I.Mad",C13:AN13)</f>
        <v>183</v>
      </c>
      <c r="AQ13" s="50">
        <f>SUM(AO13:AP13)</f>
        <v>394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>
        <v>3</v>
      </c>
      <c r="G14" s="51">
        <v>12</v>
      </c>
      <c r="H14" s="51">
        <v>6</v>
      </c>
      <c r="I14" s="51">
        <v>5</v>
      </c>
      <c r="J14" s="51">
        <v>11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>
        <v>9</v>
      </c>
      <c r="R14" s="51" t="s">
        <v>19</v>
      </c>
      <c r="S14" s="51">
        <v>5</v>
      </c>
      <c r="T14" s="51" t="s">
        <v>68</v>
      </c>
      <c r="U14" s="51">
        <v>1</v>
      </c>
      <c r="V14" s="51">
        <v>6</v>
      </c>
      <c r="W14" s="51">
        <v>9</v>
      </c>
      <c r="X14" s="51" t="s">
        <v>68</v>
      </c>
      <c r="Y14" s="51">
        <v>6</v>
      </c>
      <c r="Z14" s="51">
        <v>3</v>
      </c>
      <c r="AA14" s="51">
        <v>2</v>
      </c>
      <c r="AB14" s="51" t="s">
        <v>19</v>
      </c>
      <c r="AC14" s="51">
        <v>2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51</v>
      </c>
      <c r="AP14" s="50">
        <f>SUMIF($C$11:$AN$11,"I.Mad",C14:AN14)</f>
        <v>29</v>
      </c>
      <c r="AQ14" s="50">
        <f>SUM(AO14:AP14)</f>
        <v>80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>
        <v>0</v>
      </c>
      <c r="G15" s="51">
        <v>29.063580714011195</v>
      </c>
      <c r="H15" s="51">
        <v>15.910284130362408</v>
      </c>
      <c r="I15" s="51">
        <v>14.408345456031801</v>
      </c>
      <c r="J15" s="51">
        <v>2.822217347282014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>
        <v>7.4687918552398074</v>
      </c>
      <c r="R15" s="51" t="s">
        <v>19</v>
      </c>
      <c r="S15" s="51">
        <v>13.220189935968541</v>
      </c>
      <c r="T15" s="51" t="s">
        <v>19</v>
      </c>
      <c r="U15" s="51">
        <v>16.267942583732058</v>
      </c>
      <c r="V15" s="51">
        <v>19.455368660109425</v>
      </c>
      <c r="W15" s="51">
        <v>15.633322718234169</v>
      </c>
      <c r="X15" s="51" t="s">
        <v>19</v>
      </c>
      <c r="Y15" s="51">
        <v>9.1809949999999994</v>
      </c>
      <c r="Z15" s="51">
        <v>11.016893</v>
      </c>
      <c r="AA15" s="51">
        <v>54.781634290520451</v>
      </c>
      <c r="AB15" s="51" t="s">
        <v>19</v>
      </c>
      <c r="AC15" s="51">
        <v>23.398462094066762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>
        <v>15.5</v>
      </c>
      <c r="G16" s="56">
        <v>12.5</v>
      </c>
      <c r="H16" s="56">
        <v>13</v>
      </c>
      <c r="I16" s="56">
        <v>12.5</v>
      </c>
      <c r="J16" s="116">
        <v>14.5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>
        <v>13</v>
      </c>
      <c r="R16" s="56" t="s">
        <v>19</v>
      </c>
      <c r="S16" s="56">
        <v>13</v>
      </c>
      <c r="T16" s="56" t="s">
        <v>19</v>
      </c>
      <c r="U16" s="56">
        <v>13</v>
      </c>
      <c r="V16" s="56">
        <v>13</v>
      </c>
      <c r="W16" s="56">
        <v>13</v>
      </c>
      <c r="X16" s="56" t="s">
        <v>19</v>
      </c>
      <c r="Y16" s="56">
        <v>13</v>
      </c>
      <c r="Z16" s="56">
        <v>13</v>
      </c>
      <c r="AA16" s="56">
        <v>11.5</v>
      </c>
      <c r="AB16" s="56" t="s">
        <v>19</v>
      </c>
      <c r="AC16" s="56">
        <v>12.5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53">
        <v>1.58</v>
      </c>
      <c r="J25" s="53"/>
      <c r="K25" s="53"/>
      <c r="L25" s="53"/>
      <c r="M25" s="53"/>
      <c r="N25" s="53"/>
      <c r="O25" s="53"/>
      <c r="P25" s="53"/>
      <c r="Q25" s="53">
        <v>1.4432780068018509</v>
      </c>
      <c r="R25" s="69"/>
      <c r="S25" s="53"/>
      <c r="T25" s="53"/>
      <c r="U25" s="69"/>
      <c r="V25" s="69"/>
      <c r="W25" s="69"/>
      <c r="X25" s="69"/>
      <c r="Y25" s="53">
        <v>2.149168</v>
      </c>
      <c r="Z25" s="69">
        <v>0.533744</v>
      </c>
      <c r="AA25" s="53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5.1724460068018505</v>
      </c>
      <c r="AP25" s="50">
        <f t="shared" si="1"/>
        <v>0.533744</v>
      </c>
      <c r="AQ25" s="53">
        <f>SUM(AO25:AP25)</f>
        <v>5.706190006801851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53">
        <v>7.6498579999999997E-2</v>
      </c>
      <c r="Z30" s="109"/>
      <c r="AA30" s="53">
        <v>2.75</v>
      </c>
      <c r="AB30" s="69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2.82649858</v>
      </c>
      <c r="AP30" s="50">
        <f t="shared" si="1"/>
        <v>0</v>
      </c>
      <c r="AQ30" s="53">
        <f t="shared" si="2"/>
        <v>2.82649858</v>
      </c>
      <c r="AT30" s="19"/>
      <c r="AU30" s="19"/>
      <c r="AV30" s="19"/>
    </row>
    <row r="31" spans="2:48" ht="50.25" customHeight="1" x14ac:dyDescent="0.55000000000000004">
      <c r="B31" s="79" t="s">
        <v>65</v>
      </c>
      <c r="C31" s="53"/>
      <c r="D31" s="53"/>
      <c r="E31" s="53"/>
      <c r="F31" s="53"/>
      <c r="G31" s="104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69"/>
      <c r="AB31" s="53"/>
      <c r="AC31" s="115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56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57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54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64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69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63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69"/>
      <c r="AB39" s="53"/>
      <c r="AC39" s="10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62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53"/>
      <c r="AB40" s="53"/>
      <c r="AC40" s="6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213</v>
      </c>
      <c r="G41" s="53">
        <f t="shared" si="5"/>
        <v>4719.7385602216591</v>
      </c>
      <c r="H41" s="53">
        <f t="shared" si="5"/>
        <v>1626.91</v>
      </c>
      <c r="I41" s="53">
        <f t="shared" si="5"/>
        <v>4418.07</v>
      </c>
      <c r="J41" s="53">
        <f t="shared" si="5"/>
        <v>3684.11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5780.0002780068016</v>
      </c>
      <c r="R41" s="53">
        <f t="shared" si="5"/>
        <v>0</v>
      </c>
      <c r="S41" s="53">
        <f t="shared" si="5"/>
        <v>3855</v>
      </c>
      <c r="T41" s="53">
        <f t="shared" si="5"/>
        <v>100</v>
      </c>
      <c r="U41" s="53">
        <f t="shared" si="5"/>
        <v>1315</v>
      </c>
      <c r="V41" s="53">
        <f t="shared" si="5"/>
        <v>410</v>
      </c>
      <c r="W41" s="53">
        <f t="shared" si="5"/>
        <v>6360</v>
      </c>
      <c r="X41" s="53">
        <f t="shared" si="5"/>
        <v>170</v>
      </c>
      <c r="Y41" s="53">
        <f t="shared" si="5"/>
        <v>6977.5496665799992</v>
      </c>
      <c r="Z41" s="53">
        <f t="shared" si="5"/>
        <v>1517.9647440000001</v>
      </c>
      <c r="AA41" s="53">
        <f t="shared" si="5"/>
        <v>1509.9960354947495</v>
      </c>
      <c r="AB41" s="53">
        <f t="shared" si="5"/>
        <v>0</v>
      </c>
      <c r="AC41" s="53">
        <f>+SUM(AC24:AC40,AC18,AC12)</f>
        <v>2140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37075.354540303204</v>
      </c>
      <c r="AP41" s="53">
        <f>SUM(AP12,AP18,AP24:AP37)</f>
        <v>7721.9847440000012</v>
      </c>
      <c r="AQ41" s="53">
        <f>SUM(AO41:AP41)</f>
        <v>44797.339284303205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55">
        <v>18.899999999999999</v>
      </c>
      <c r="H42" s="55"/>
      <c r="I42" s="55">
        <v>19.3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>
        <v>16</v>
      </c>
      <c r="AN42" s="55"/>
      <c r="AO42" s="24"/>
      <c r="AP42" s="24"/>
      <c r="AQ42" s="8"/>
    </row>
    <row r="43" spans="2:43" ht="26.25" x14ac:dyDescent="0.4">
      <c r="B43" s="113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58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67</v>
      </c>
      <c r="AN46" s="3"/>
    </row>
    <row r="47" spans="2:43" ht="45" x14ac:dyDescent="0.6">
      <c r="B47" s="114" t="s">
        <v>53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2019-05-06T18:10:39Z</dcterms:modified>
</cp:coreProperties>
</file>