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Industrial\"/>
    </mc:Choice>
  </mc:AlternateContent>
  <bookViews>
    <workbookView showHorizontalScroll="0" showVerticalScroll="0" showSheetTabs="0" xWindow="0" yWindow="120" windowWidth="20490" windowHeight="7635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<sst xmlns="http://schemas.openxmlformats.org/spreadsheetml/2006/main" count="354" uniqueCount="70">
  <si>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</si>
  <si>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</si>
  <si>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</si>
  <si>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</si>
  <si>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</si>
  <si>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</si>
  <si>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</si>
  <si>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</si>
  <si>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</si>
  <si>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</si>
  <si>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</si>
  <si>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</si>
  <si>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</si>
  <si>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</si>
  <si>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</si>
  <si>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</si>
  <si>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</si>
  <si>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</si>
  <si>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</si>
  <si>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</si>
  <si>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</si>
  <si>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</si>
  <si>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</si>
  <si>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</si>
  <si>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</si>
  <si>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</si>
  <si>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</si>
  <si>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</si>
  <si>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</si>
  <si>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</si>
  <si>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</si>
  <si>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</si>
  <si>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</si>
  <si>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</si>
  <si>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</si>
  <si>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</si>
  <si>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</si>
  <si>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</si>
  <si>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</si>
  <si>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</si>
  <si>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</si>
  <si>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</si>
  <si>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</si>
  <si>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</si>
  <si>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</si>
  <si>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</si>
  <si>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</si>
  <si>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</si>
  <si>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</si>
  <si>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</si>
  <si>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</si>
  <si>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</si>
  <si>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</si>
  <si>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</si>
  <si>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</si>
  <si>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</si>
  <si>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</si>
  <si>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</si>
  <si>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</si>
  <si>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</si>
  <si>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</si>
  <si>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</si>
  <si>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</si>
  <si>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</si>
  <si>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PSENESIO</t>
  </si>
  <si>
    <t>S/M</t>
  </si>
  <si>
    <t xml:space="preserve">        Fecha  : 02/05/2019</t>
  </si>
  <si>
    <t>Callao, 03 de mayo del 2019</t>
  </si>
  <si>
    <t>11.5y12.0</t>
  </si>
  <si>
    <t>CHIRI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</si>
</sst>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  <font>
      <sz val="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2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4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0" fontId="33" fillId="0" borderId="0" xfId="0" applyFont="1"/>
    <xf numFmtId="0" fontId="34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0" fillId="0" borderId="0" xfId="0" quotePrefix="1" applyFont="1" applyAlignment="1">
      <alignment horizontal="left"/>
    </xf>
    <xf numFmtId="0" fontId="10" fillId="0" borderId="1" xfId="0" applyFont="1" applyBorder="1"/>
    <xf numFmtId="167" fontId="41" fillId="0" borderId="1" xfId="0" quotePrefix="1" applyNumberFormat="1" applyFont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4" zoomScaleNormal="24" workbookViewId="0">
      <selection activeCell="AC30" sqref="AC30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3.140625" style="2" customWidth="1"/>
    <col min="9" max="9" width="23.5703125" style="2" customWidth="1"/>
    <col min="10" max="10" width="29.2851562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30.140625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0" x14ac:dyDescent="0.4">
      <c r="B2" s="90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19" t="s">
        <v>61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45" customHeight="1" x14ac:dyDescent="0.5">
      <c r="B5" s="120" t="s">
        <v>39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36</v>
      </c>
      <c r="AN6" s="121"/>
      <c r="AO6" s="121"/>
      <c r="AP6" s="121"/>
      <c r="AQ6" s="121"/>
    </row>
    <row r="7" spans="2:48" s="9" customFormat="1" ht="26.25" customHeight="1" x14ac:dyDescent="0.4">
      <c r="B7" s="54"/>
      <c r="C7" s="111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66</v>
      </c>
      <c r="AP8" s="121"/>
      <c r="AQ8" s="121"/>
    </row>
    <row r="9" spans="2:48" ht="27.75" x14ac:dyDescent="0.4">
      <c r="B9" s="14" t="s">
        <v>2</v>
      </c>
      <c r="C9" s="112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8"/>
      <c r="E10" s="126" t="s">
        <v>60</v>
      </c>
      <c r="F10" s="127"/>
      <c r="G10" s="129" t="s">
        <v>5</v>
      </c>
      <c r="H10" s="130"/>
      <c r="I10" s="128" t="s">
        <v>44</v>
      </c>
      <c r="J10" s="128"/>
      <c r="K10" s="128" t="s">
        <v>6</v>
      </c>
      <c r="L10" s="128"/>
      <c r="M10" s="117" t="s">
        <v>7</v>
      </c>
      <c r="N10" s="131"/>
      <c r="O10" s="117" t="s">
        <v>8</v>
      </c>
      <c r="P10" s="131"/>
      <c r="Q10" s="129" t="s">
        <v>9</v>
      </c>
      <c r="R10" s="130"/>
      <c r="S10" s="129" t="s">
        <v>10</v>
      </c>
      <c r="T10" s="130"/>
      <c r="U10" s="129" t="s">
        <v>11</v>
      </c>
      <c r="V10" s="130"/>
      <c r="W10" s="129" t="s">
        <v>51</v>
      </c>
      <c r="X10" s="130"/>
      <c r="Y10" s="117" t="s">
        <v>45</v>
      </c>
      <c r="Z10" s="118"/>
      <c r="AA10" s="117" t="s">
        <v>37</v>
      </c>
      <c r="AB10" s="118"/>
      <c r="AC10" s="117" t="s">
        <v>12</v>
      </c>
      <c r="AD10" s="118"/>
      <c r="AE10" s="125" t="s">
        <v>53</v>
      </c>
      <c r="AF10" s="118"/>
      <c r="AG10" s="125" t="s">
        <v>46</v>
      </c>
      <c r="AH10" s="118"/>
      <c r="AI10" s="125" t="s">
        <v>47</v>
      </c>
      <c r="AJ10" s="118"/>
      <c r="AK10" s="125" t="s">
        <v>48</v>
      </c>
      <c r="AL10" s="118"/>
      <c r="AM10" s="125" t="s">
        <v>49</v>
      </c>
      <c r="AN10" s="118"/>
      <c r="AO10" s="123" t="s">
        <v>13</v>
      </c>
      <c r="AP10" s="124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0</v>
      </c>
      <c r="F12" s="49">
        <v>1620</v>
      </c>
      <c r="G12" s="49">
        <v>6062.829999999999</v>
      </c>
      <c r="H12" s="49">
        <v>438.55499999999995</v>
      </c>
      <c r="I12" s="49">
        <v>5465.79</v>
      </c>
      <c r="J12" s="49">
        <v>3530.89</v>
      </c>
      <c r="K12" s="49">
        <v>550.47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6340</v>
      </c>
      <c r="R12" s="49">
        <v>220</v>
      </c>
      <c r="S12" s="49">
        <v>4280</v>
      </c>
      <c r="T12" s="49">
        <v>310</v>
      </c>
      <c r="U12" s="49">
        <v>972.47500000000002</v>
      </c>
      <c r="V12" s="49">
        <v>1180</v>
      </c>
      <c r="W12" s="49">
        <v>6780</v>
      </c>
      <c r="X12" s="49">
        <v>225</v>
      </c>
      <c r="Y12" s="49">
        <v>8127.4093999999996</v>
      </c>
      <c r="Z12" s="49">
        <v>483.33760000000001</v>
      </c>
      <c r="AA12" s="49">
        <v>555</v>
      </c>
      <c r="AB12" s="49">
        <v>110</v>
      </c>
      <c r="AC12" s="49">
        <v>463.416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39597.390399999989</v>
      </c>
      <c r="AP12" s="50">
        <f>SUMIF($C$11:$AN$11,"I.Mad",C12:AN12)</f>
        <v>8117.7825999999995</v>
      </c>
      <c r="AQ12" s="50">
        <f>SUM(AO12:AP12)</f>
        <v>47715.172999999988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 t="s">
        <v>19</v>
      </c>
      <c r="F13" s="51">
        <v>41</v>
      </c>
      <c r="G13" s="51">
        <v>43</v>
      </c>
      <c r="H13" s="51">
        <v>10</v>
      </c>
      <c r="I13" s="51">
        <v>37</v>
      </c>
      <c r="J13" s="51">
        <v>113</v>
      </c>
      <c r="K13" s="51">
        <v>4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>
        <v>30</v>
      </c>
      <c r="R13" s="51">
        <v>2</v>
      </c>
      <c r="S13" s="51">
        <v>17</v>
      </c>
      <c r="T13" s="51">
        <v>3</v>
      </c>
      <c r="U13" s="51">
        <v>8</v>
      </c>
      <c r="V13" s="51">
        <v>14</v>
      </c>
      <c r="W13" s="51">
        <v>25</v>
      </c>
      <c r="X13" s="51">
        <v>3</v>
      </c>
      <c r="Y13" s="51">
        <v>35</v>
      </c>
      <c r="Z13" s="51">
        <v>5</v>
      </c>
      <c r="AA13" s="51">
        <v>4</v>
      </c>
      <c r="AB13" s="51">
        <v>2</v>
      </c>
      <c r="AC13" s="51">
        <v>4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207</v>
      </c>
      <c r="AP13" s="50">
        <f>SUMIF($C$11:$AN$11,"I.Mad",C13:AN13)</f>
        <v>193</v>
      </c>
      <c r="AQ13" s="50">
        <f>SUM(AO13:AP13)</f>
        <v>400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19</v>
      </c>
      <c r="F14" s="51">
        <v>4</v>
      </c>
      <c r="G14" s="51">
        <v>17</v>
      </c>
      <c r="H14" s="51">
        <v>5</v>
      </c>
      <c r="I14" s="51">
        <v>6</v>
      </c>
      <c r="J14" s="51">
        <v>20</v>
      </c>
      <c r="K14" s="51" t="s">
        <v>65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>
        <v>10</v>
      </c>
      <c r="R14" s="51" t="s">
        <v>65</v>
      </c>
      <c r="S14" s="51">
        <v>6</v>
      </c>
      <c r="T14" s="51" t="s">
        <v>65</v>
      </c>
      <c r="U14" s="51">
        <v>4</v>
      </c>
      <c r="V14" s="51">
        <v>5</v>
      </c>
      <c r="W14" s="51">
        <v>8</v>
      </c>
      <c r="X14" s="51" t="s">
        <v>65</v>
      </c>
      <c r="Y14" s="51">
        <v>9</v>
      </c>
      <c r="Z14" s="51">
        <v>2</v>
      </c>
      <c r="AA14" s="51">
        <v>3</v>
      </c>
      <c r="AB14" s="51">
        <v>2</v>
      </c>
      <c r="AC14" s="51">
        <v>3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66</v>
      </c>
      <c r="AP14" s="50">
        <f>SUMIF($C$11:$AN$11,"I.Mad",C14:AN14)</f>
        <v>38</v>
      </c>
      <c r="AQ14" s="50">
        <f>SUM(AO14:AP14)</f>
        <v>104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>
        <v>0</v>
      </c>
      <c r="G15" s="51">
        <v>7.492548122769433</v>
      </c>
      <c r="H15" s="51">
        <v>0</v>
      </c>
      <c r="I15" s="51">
        <v>2.5951552722607603</v>
      </c>
      <c r="J15" s="51">
        <v>8.4071145071552298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>
        <v>8.4948520546365138</v>
      </c>
      <c r="R15" s="51" t="s">
        <v>19</v>
      </c>
      <c r="S15" s="51">
        <v>19.427291580191465</v>
      </c>
      <c r="T15" s="51" t="s">
        <v>19</v>
      </c>
      <c r="U15" s="51">
        <v>8.2915601902541116</v>
      </c>
      <c r="V15" s="51">
        <v>11.011339498858522</v>
      </c>
      <c r="W15" s="51">
        <v>19.87231939109456</v>
      </c>
      <c r="X15" s="51" t="s">
        <v>19</v>
      </c>
      <c r="Y15" s="51">
        <v>8.8753270000000004</v>
      </c>
      <c r="Z15" s="51">
        <v>19.666715</v>
      </c>
      <c r="AA15" s="51">
        <v>54.229720880485743</v>
      </c>
      <c r="AB15" s="51">
        <v>30.757950630482778</v>
      </c>
      <c r="AC15" s="51">
        <v>40.766850986690798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>
        <v>15.5</v>
      </c>
      <c r="G16" s="56">
        <v>15</v>
      </c>
      <c r="H16" s="56">
        <v>15</v>
      </c>
      <c r="I16" s="56">
        <v>15</v>
      </c>
      <c r="J16" s="56">
        <v>13.5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>
        <v>13</v>
      </c>
      <c r="R16" s="56" t="s">
        <v>19</v>
      </c>
      <c r="S16" s="56">
        <v>12.5</v>
      </c>
      <c r="T16" s="56" t="s">
        <v>19</v>
      </c>
      <c r="U16" s="56">
        <v>13</v>
      </c>
      <c r="V16" s="56">
        <v>13</v>
      </c>
      <c r="W16" s="56">
        <v>13</v>
      </c>
      <c r="X16" s="56" t="s">
        <v>19</v>
      </c>
      <c r="Y16" s="56">
        <v>13</v>
      </c>
      <c r="Z16" s="56">
        <v>13</v>
      </c>
      <c r="AA16" s="116" t="s">
        <v>68</v>
      </c>
      <c r="AB16" s="56">
        <v>12</v>
      </c>
      <c r="AC16" s="56">
        <v>12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9"/>
      <c r="G25" s="53"/>
      <c r="H25" s="53"/>
      <c r="I25" s="53">
        <v>2.2599999999999998</v>
      </c>
      <c r="J25" s="53"/>
      <c r="K25" s="53"/>
      <c r="L25" s="53"/>
      <c r="M25" s="53"/>
      <c r="N25" s="53"/>
      <c r="O25" s="53"/>
      <c r="P25" s="53"/>
      <c r="Q25" s="53"/>
      <c r="R25" s="69"/>
      <c r="S25" s="53"/>
      <c r="T25" s="53"/>
      <c r="U25" s="69"/>
      <c r="V25" s="69"/>
      <c r="W25" s="69"/>
      <c r="X25" s="69"/>
      <c r="Y25" s="53">
        <v>22.087951</v>
      </c>
      <c r="Z25" s="69">
        <v>2.8313890000000002</v>
      </c>
      <c r="AA25" s="53"/>
      <c r="AB25" s="69"/>
      <c r="AC25" s="69">
        <v>4.2249999999999996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28.572951000000003</v>
      </c>
      <c r="AP25" s="50">
        <f t="shared" si="1"/>
        <v>2.8313890000000002</v>
      </c>
      <c r="AQ25" s="53">
        <f>SUM(AO25:AP25)</f>
        <v>31.404340000000005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9"/>
      <c r="S26" s="69"/>
      <c r="T26" s="69"/>
      <c r="U26" s="69"/>
      <c r="V26" s="69"/>
      <c r="W26" s="69"/>
      <c r="X26" s="69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53"/>
      <c r="X30" s="69"/>
      <c r="Y30" s="53"/>
      <c r="Z30" s="109"/>
      <c r="AA30" s="53"/>
      <c r="AB30" s="69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31</v>
      </c>
      <c r="C31" s="53"/>
      <c r="D31" s="53"/>
      <c r="E31" s="53"/>
      <c r="F31" s="53"/>
      <c r="G31" s="104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115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32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64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69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69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>
        <v>0.51266480000000003</v>
      </c>
      <c r="W39" s="53"/>
      <c r="X39" s="53"/>
      <c r="Y39" s="69"/>
      <c r="Z39" s="69"/>
      <c r="AA39" s="69"/>
      <c r="AB39" s="53"/>
      <c r="AC39" s="10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0.51266480000000003</v>
      </c>
      <c r="AQ39" s="53">
        <f>SUM(AO39:AP39)</f>
        <v>0.51266480000000003</v>
      </c>
    </row>
    <row r="40" spans="2:43" ht="50.25" customHeight="1" x14ac:dyDescent="0.55000000000000004">
      <c r="B40" s="79" t="s">
        <v>63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53"/>
      <c r="AB40" s="53"/>
      <c r="AC40" s="69">
        <v>2.359</v>
      </c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2.359</v>
      </c>
      <c r="AP40" s="50">
        <f>SUMIF($C$11:$AN$11,"I.Mad",C40:AN40)</f>
        <v>0</v>
      </c>
      <c r="AQ40" s="53">
        <f>SUM(AO40:AP40)</f>
        <v>2.359</v>
      </c>
    </row>
    <row r="41" spans="2:43" ht="50.25" customHeight="1" x14ac:dyDescent="0.55000000000000004">
      <c r="B41" s="81" t="s">
        <v>33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0</v>
      </c>
      <c r="F41" s="53">
        <f t="shared" si="5"/>
        <v>1620</v>
      </c>
      <c r="G41" s="53">
        <f t="shared" si="5"/>
        <v>6062.829999999999</v>
      </c>
      <c r="H41" s="53">
        <f t="shared" si="5"/>
        <v>438.55499999999995</v>
      </c>
      <c r="I41" s="53">
        <f t="shared" si="5"/>
        <v>5468.05</v>
      </c>
      <c r="J41" s="53">
        <f t="shared" si="5"/>
        <v>3530.89</v>
      </c>
      <c r="K41" s="53">
        <f t="shared" si="5"/>
        <v>550.47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6340</v>
      </c>
      <c r="R41" s="53">
        <f t="shared" si="5"/>
        <v>220</v>
      </c>
      <c r="S41" s="53">
        <f t="shared" si="5"/>
        <v>4280</v>
      </c>
      <c r="T41" s="53">
        <f t="shared" si="5"/>
        <v>310</v>
      </c>
      <c r="U41" s="53">
        <f t="shared" si="5"/>
        <v>972.47500000000002</v>
      </c>
      <c r="V41" s="53">
        <f t="shared" si="5"/>
        <v>1180.5126648</v>
      </c>
      <c r="W41" s="53">
        <f t="shared" si="5"/>
        <v>6780</v>
      </c>
      <c r="X41" s="53">
        <f t="shared" si="5"/>
        <v>225</v>
      </c>
      <c r="Y41" s="53">
        <f t="shared" si="5"/>
        <v>8149.497351</v>
      </c>
      <c r="Z41" s="53">
        <f t="shared" si="5"/>
        <v>486.16898900000001</v>
      </c>
      <c r="AA41" s="53">
        <f t="shared" si="5"/>
        <v>555</v>
      </c>
      <c r="AB41" s="53">
        <f t="shared" si="5"/>
        <v>110</v>
      </c>
      <c r="AC41" s="53">
        <f>+SUM(AC24:AC40,AC18,AC12)</f>
        <v>470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39625.963350999991</v>
      </c>
      <c r="AP41" s="53">
        <f>SUM(AP12,AP18,AP24:AP37)</f>
        <v>8120.6139889999995</v>
      </c>
      <c r="AQ41" s="53">
        <f>SUM(AO41:AP41)</f>
        <v>47746.577339999989</v>
      </c>
    </row>
    <row r="42" spans="2:43" ht="50.25" customHeight="1" x14ac:dyDescent="0.55000000000000004">
      <c r="B42" s="78" t="s">
        <v>38</v>
      </c>
      <c r="C42" s="23"/>
      <c r="D42" s="23"/>
      <c r="E42" s="23"/>
      <c r="F42" s="55"/>
      <c r="G42" s="55">
        <v>18.600000000000001</v>
      </c>
      <c r="H42" s="55"/>
      <c r="I42" s="55">
        <v>19.899999999999999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55"/>
      <c r="AM42" s="55">
        <v>15.9</v>
      </c>
      <c r="AN42" s="55"/>
      <c r="AO42" s="24"/>
      <c r="AP42" s="24"/>
      <c r="AQ42" s="8"/>
    </row>
    <row r="43" spans="2:43" ht="26.25" x14ac:dyDescent="0.4">
      <c r="B43" s="113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40</v>
      </c>
      <c r="C44" s="65" t="s">
        <v>59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35</v>
      </c>
      <c r="C45" s="14"/>
      <c r="D45" s="14"/>
      <c r="E45" s="14"/>
      <c r="F45" s="110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67</v>
      </c>
      <c r="AN46" s="3"/>
    </row>
    <row r="47" spans="2:43" ht="45" x14ac:dyDescent="0.6">
      <c r="B47" s="114" t="s">
        <v>54</v>
      </c>
      <c r="D47" s="70"/>
      <c r="E47" s="14"/>
      <c r="F47" s="14"/>
      <c r="G47" s="14"/>
      <c r="H47" s="14"/>
      <c r="I47" s="28"/>
      <c r="J47" s="28"/>
      <c r="K47" s="108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8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8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7"/>
      <c r="L50" s="28"/>
      <c r="M50" s="63"/>
      <c r="N50" s="64"/>
      <c r="O50" s="28"/>
      <c r="P50" s="36"/>
      <c r="S50" s="105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5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2019-05-03T19:03:00Z</dcterms:modified>
</cp:coreProperties>
</file>