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<sst xmlns="http://schemas.openxmlformats.org/spreadsheetml/2006/main" count="373" uniqueCount="68">
  <si>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</si>
  <si>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</si>
  <si>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</si>
  <si>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</si>
  <si>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</si>
  <si>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</si>
  <si>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</si>
  <si>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</si>
  <si>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</si>
  <si>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</si>
  <si>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</si>
  <si>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</si>
  <si>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</si>
  <si>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</si>
  <si>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</si>
  <si>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</si>
  <si>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</si>
  <si>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</si>
  <si>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</si>
  <si>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</si>
  <si>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</si>
  <si>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</si>
  <si>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</si>
  <si>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</si>
  <si>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</si>
  <si>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</si>
  <si>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</si>
  <si>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</si>
  <si>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</si>
  <si>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</si>
  <si>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</si>
  <si>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</si>
  <si>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</si>
  <si>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</si>
  <si>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</si>
  <si>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</si>
  <si>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</si>
  <si>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</si>
  <si>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</si>
  <si>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</si>
  <si>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</si>
  <si>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</si>
  <si>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</si>
  <si>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</si>
  <si>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</si>
  <si>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</si>
  <si>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</si>
  <si>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</si>
  <si>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</si>
  <si>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</si>
  <si>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</si>
  <si>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</si>
  <si>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</si>
  <si>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</si>
  <si>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</si>
  <si>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</si>
  <si>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</si>
  <si>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</si>
  <si>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</si>
  <si>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</si>
  <si>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</si>
  <si>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</si>
  <si>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</si>
  <si>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GCQ/jsr</t>
  </si>
  <si>
    <t>MALAGUA</t>
  </si>
  <si>
    <t>BAGRE</t>
  </si>
  <si>
    <t>Callao, 03 de junio del 2019</t>
  </si>
  <si>
    <t xml:space="preserve">        Fecha  : 01/06/2019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</si>
</sst>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68" fontId="23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6" zoomScaleNormal="26" workbookViewId="0">
      <selection activeCell="AA14" sqref="AA1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59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35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58</v>
      </c>
      <c r="F10" s="125"/>
      <c r="G10" s="127" t="s">
        <v>5</v>
      </c>
      <c r="H10" s="128"/>
      <c r="I10" s="126" t="s">
        <v>43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50</v>
      </c>
      <c r="X10" s="128"/>
      <c r="Y10" s="115" t="s">
        <v>44</v>
      </c>
      <c r="Z10" s="116"/>
      <c r="AA10" s="115" t="s">
        <v>36</v>
      </c>
      <c r="AB10" s="116"/>
      <c r="AC10" s="115" t="s">
        <v>12</v>
      </c>
      <c r="AD10" s="116"/>
      <c r="AE10" s="123" t="s">
        <v>52</v>
      </c>
      <c r="AF10" s="116"/>
      <c r="AG10" s="123" t="s">
        <v>45</v>
      </c>
      <c r="AH10" s="116"/>
      <c r="AI10" s="123" t="s">
        <v>46</v>
      </c>
      <c r="AJ10" s="116"/>
      <c r="AK10" s="123" t="s">
        <v>47</v>
      </c>
      <c r="AL10" s="116"/>
      <c r="AM10" s="123" t="s">
        <v>48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3412</v>
      </c>
      <c r="F12" s="49">
        <v>0</v>
      </c>
      <c r="G12" s="49">
        <v>2080.9849999999997</v>
      </c>
      <c r="H12" s="49">
        <v>2162.625</v>
      </c>
      <c r="I12" s="49">
        <v>6135.67</v>
      </c>
      <c r="J12" s="49">
        <v>2392.1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130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351.983</v>
      </c>
      <c r="X12" s="49">
        <v>0</v>
      </c>
      <c r="Y12" s="49">
        <v>2381.0279999999998</v>
      </c>
      <c r="Z12" s="49">
        <v>897.45320000000004</v>
      </c>
      <c r="AA12" s="49">
        <v>879.9</v>
      </c>
      <c r="AB12" s="49">
        <v>0</v>
      </c>
      <c r="AC12" s="49">
        <v>3062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18433.565999999999</v>
      </c>
      <c r="AP12" s="50">
        <f>SUMIF($C$11:$AN$11,"I.Mad",C12:AN12)</f>
        <v>5452.1782000000003</v>
      </c>
      <c r="AQ12" s="50">
        <f>SUM(AO12:AP12)</f>
        <v>23885.744200000001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17</v>
      </c>
      <c r="F13" s="51" t="s">
        <v>19</v>
      </c>
      <c r="G13" s="51">
        <v>11</v>
      </c>
      <c r="H13" s="51">
        <v>40</v>
      </c>
      <c r="I13" s="51">
        <v>67</v>
      </c>
      <c r="J13" s="51">
        <v>94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1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>
        <v>3</v>
      </c>
      <c r="X13" s="51" t="s">
        <v>19</v>
      </c>
      <c r="Y13" s="51">
        <v>33</v>
      </c>
      <c r="Z13" s="51">
        <v>13</v>
      </c>
      <c r="AA13" s="51">
        <v>3</v>
      </c>
      <c r="AB13" s="51" t="s">
        <v>19</v>
      </c>
      <c r="AC13" s="51">
        <v>18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153</v>
      </c>
      <c r="AP13" s="50">
        <f>SUMIF($C$11:$AN$11,"I.Mad",C13:AN13)</f>
        <v>147</v>
      </c>
      <c r="AQ13" s="50">
        <f>SUM(AO13:AP13)</f>
        <v>300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4</v>
      </c>
      <c r="F14" s="51" t="s">
        <v>19</v>
      </c>
      <c r="G14" s="51">
        <v>9</v>
      </c>
      <c r="H14" s="51">
        <v>11</v>
      </c>
      <c r="I14" s="51">
        <v>15</v>
      </c>
      <c r="J14" s="51">
        <v>14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1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>
        <v>2</v>
      </c>
      <c r="X14" s="51" t="s">
        <v>19</v>
      </c>
      <c r="Y14" s="51">
        <v>3</v>
      </c>
      <c r="Z14" s="51">
        <v>2</v>
      </c>
      <c r="AA14" s="51">
        <v>3</v>
      </c>
      <c r="AB14" s="51" t="s">
        <v>19</v>
      </c>
      <c r="AC14" s="51">
        <v>6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43</v>
      </c>
      <c r="AP14" s="50">
        <f>SUMIF($C$11:$AN$11,"I.Mad",C14:AN14)</f>
        <v>27</v>
      </c>
      <c r="AQ14" s="50">
        <f>SUM(AO14:AP14)</f>
        <v>70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80.339919379739598</v>
      </c>
      <c r="F15" s="51" t="s">
        <v>19</v>
      </c>
      <c r="G15" s="51">
        <v>33.645313934724712</v>
      </c>
      <c r="H15" s="51">
        <v>38.7622939112997</v>
      </c>
      <c r="I15" s="51">
        <v>5.9786878623292194</v>
      </c>
      <c r="J15" s="51">
        <v>0.39413955993299632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50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>
        <v>14.332236999747817</v>
      </c>
      <c r="X15" s="51" t="s">
        <v>19</v>
      </c>
      <c r="Y15" s="51">
        <v>1.3623940000000001</v>
      </c>
      <c r="Z15" s="51">
        <v>2.7290960000000002</v>
      </c>
      <c r="AA15" s="51">
        <v>78.20750379570562</v>
      </c>
      <c r="AB15" s="51" t="s">
        <v>19</v>
      </c>
      <c r="AC15" s="51">
        <v>76.873868571554084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11</v>
      </c>
      <c r="F16" s="56" t="s">
        <v>19</v>
      </c>
      <c r="G16" s="56">
        <v>12</v>
      </c>
      <c r="H16" s="56">
        <v>12.5</v>
      </c>
      <c r="I16" s="56">
        <v>12.5</v>
      </c>
      <c r="J16" s="56">
        <v>14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11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>
        <v>13</v>
      </c>
      <c r="X16" s="56" t="s">
        <v>19</v>
      </c>
      <c r="Y16" s="56">
        <v>13</v>
      </c>
      <c r="Z16" s="56">
        <v>13</v>
      </c>
      <c r="AA16" s="56">
        <v>11</v>
      </c>
      <c r="AB16" s="56" t="s">
        <v>19</v>
      </c>
      <c r="AC16" s="56">
        <v>11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69"/>
      <c r="R25" s="53"/>
      <c r="S25" s="53"/>
      <c r="T25" s="53"/>
      <c r="U25" s="53"/>
      <c r="V25" s="53"/>
      <c r="W25" s="53"/>
      <c r="X25" s="53"/>
      <c r="Y25" s="53">
        <v>0.54044709999999996</v>
      </c>
      <c r="Z25" s="69">
        <v>0.51184399999999997</v>
      </c>
      <c r="AA25" s="69"/>
      <c r="AB25" s="53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0.54044709999999996</v>
      </c>
      <c r="AP25" s="50">
        <f t="shared" si="1"/>
        <v>0.51184399999999997</v>
      </c>
      <c r="AQ25" s="53">
        <f>SUM(AO25:AP25)</f>
        <v>1.0522910999999999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>
        <v>18</v>
      </c>
      <c r="X30" s="69"/>
      <c r="Y30" s="53"/>
      <c r="Z30" s="109"/>
      <c r="AA30" s="69">
        <v>0.1</v>
      </c>
      <c r="AB30" s="53"/>
      <c r="AC30" s="53">
        <v>8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26.1</v>
      </c>
      <c r="AP30" s="50">
        <f t="shared" si="1"/>
        <v>0</v>
      </c>
      <c r="AQ30" s="53">
        <f t="shared" si="2"/>
        <v>26.1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64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3412</v>
      </c>
      <c r="F41" s="53">
        <f t="shared" si="5"/>
        <v>0</v>
      </c>
      <c r="G41" s="53">
        <f t="shared" si="5"/>
        <v>2080.9849999999997</v>
      </c>
      <c r="H41" s="53">
        <f t="shared" si="5"/>
        <v>2162.625</v>
      </c>
      <c r="I41" s="53">
        <f t="shared" si="5"/>
        <v>6135.67</v>
      </c>
      <c r="J41" s="53">
        <f t="shared" si="5"/>
        <v>2392.1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130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369.983</v>
      </c>
      <c r="X41" s="53">
        <f t="shared" si="5"/>
        <v>0</v>
      </c>
      <c r="Y41" s="53">
        <f t="shared" si="5"/>
        <v>2381.5684471</v>
      </c>
      <c r="Z41" s="53">
        <f t="shared" si="5"/>
        <v>897.96504400000003</v>
      </c>
      <c r="AA41" s="53">
        <f t="shared" si="5"/>
        <v>880</v>
      </c>
      <c r="AB41" s="53">
        <f t="shared" si="5"/>
        <v>0</v>
      </c>
      <c r="AC41" s="53">
        <f>+SUM(AC24:AC40,AC18,AC12)</f>
        <v>3070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18460.206447099998</v>
      </c>
      <c r="AP41" s="53">
        <f>SUM(AP12,AP18,AP24:AP37)</f>
        <v>5452.6900439999999</v>
      </c>
      <c r="AQ41" s="53">
        <f>SUM(AO41:AP41)</f>
        <v>23912.896491099997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17.5</v>
      </c>
      <c r="H42" s="55"/>
      <c r="I42" s="55">
        <v>19.600000000000001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16.2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4" t="s">
        <v>63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2019-06-03T18:05:31Z</dcterms:modified>
</cp:coreProperties>
</file>