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460" activeTab="0"/>
  </bookViews>
  <sheets>
    <sheet name="12.2008" sheetId="1" r:id="rId1"/>
  </sheets>
  <definedNames>
    <definedName name="_xlnm.Print_Area" localSheetId="0">'12.2008'!$B$2:$AN$41</definedName>
  </definedNames>
  <calcPr fullCalcOnLoad="1"/>
</workbook>
</file>

<file path=xl/sharedStrings.xml><?xml version="1.0" encoding="utf-8"?>
<sst xmlns="http://schemas.openxmlformats.org/spreadsheetml/2006/main" count="368" uniqueCount="67">
  <si>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</si>
  <si>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</si>
  <si>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</si>
  <si>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</si>
  <si>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</si>
  <si>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</si>
  <si>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</si>
  <si>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</si>
  <si>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</si>
  <si>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</si>
  <si>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</si>
  <si>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</si>
  <si>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</si>
  <si>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</si>
  <si>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</si>
  <si>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</si>
  <si>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</si>
  <si>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</si>
  <si>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</si>
  <si>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</si>
  <si>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</si>
  <si>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</si>
  <si>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</si>
  <si>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</si>
  <si>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</si>
  <si>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</si>
  <si>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</si>
  <si>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</si>
  <si>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</si>
  <si>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</si>
  <si>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</si>
  <si>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</si>
  <si>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</si>
  <si>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</si>
  <si>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</si>
  <si>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</si>
  <si>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</si>
  <si>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</si>
  <si>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</si>
  <si>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</si>
  <si>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</si>
  <si>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</si>
  <si>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</si>
  <si>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</si>
  <si>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</si>
  <si>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</si>
  <si>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</si>
  <si>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</si>
  <si>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</si>
  <si>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</si>
  <si>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</si>
  <si>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</si>
  <si>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</si>
  <si>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</si>
  <si>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</si>
  <si>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</si>
  <si>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</si>
  <si>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</si>
  <si>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</si>
  <si>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</si>
  <si>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</si>
  <si>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R.M.N°542-2008-PRODUCE, R.M.N°817-2008-PRODUCE, R.M.N°866-2008-PRODUCE</t>
  </si>
  <si>
    <t xml:space="preserve">           Atención:  Econ. Elena Conterno Martinelli  </t>
  </si>
  <si>
    <t xml:space="preserve">      Fecha: 29/12/2008</t>
  </si>
  <si>
    <t>Callao, 30 de Diciembre del 2008</t>
  </si>
  <si>
    <t>11.0-13.5</t>
  </si>
  <si>
    <t>11.0-13.0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</si>
</sst>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2">
      <selection activeCell="A37" sqref="A37"/>
    </sheetView>
  </sheetViews>
  <sheetFormatPr defaultColWidth="11.421875" defaultRowHeight="12.75"/>
  <cols>
    <col min="1" max="1" width="3.421875" style="0" customWidth="1"/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3" width="7.28125" style="0" customWidth="1"/>
    <col min="34" max="35" width="8.57421875" style="0" customWidth="1"/>
    <col min="36" max="37" width="10.42187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63</v>
      </c>
      <c r="AM6" s="93"/>
      <c r="AN6" s="94"/>
    </row>
    <row r="7" spans="2:40" ht="18">
      <c r="B7" s="11" t="s">
        <v>4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6"/>
      <c r="Y8" s="85" t="s">
        <v>17</v>
      </c>
      <c r="Z8" s="96"/>
      <c r="AA8" s="85" t="s">
        <v>18</v>
      </c>
      <c r="AB8" s="96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7" t="s">
        <v>24</v>
      </c>
      <c r="AM8" s="98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48">
        <v>0</v>
      </c>
      <c r="AE10" s="48">
        <v>0</v>
      </c>
      <c r="AF10" s="48">
        <v>0</v>
      </c>
      <c r="AG10" s="48">
        <v>0</v>
      </c>
      <c r="AH10" s="30">
        <v>1872</v>
      </c>
      <c r="AI10" s="30">
        <v>34</v>
      </c>
      <c r="AJ10" s="30">
        <v>923</v>
      </c>
      <c r="AK10" s="30">
        <v>723</v>
      </c>
      <c r="AL10" s="30">
        <f>SUMIF($C$9:$AK$9,"Ind",C10:AK10)</f>
        <v>2795</v>
      </c>
      <c r="AM10" s="30">
        <f>SUMIF($C$9:$AK$9,"I.Mad",C10:AK10)</f>
        <v>757</v>
      </c>
      <c r="AN10" s="30">
        <f>SUM(AL10:AM10)</f>
        <v>3552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52" t="s">
        <v>30</v>
      </c>
      <c r="AE11" s="52" t="s">
        <v>30</v>
      </c>
      <c r="AF11" s="52" t="s">
        <v>30</v>
      </c>
      <c r="AG11" s="52" t="s">
        <v>30</v>
      </c>
      <c r="AH11" s="30">
        <v>11</v>
      </c>
      <c r="AI11" s="30">
        <v>1</v>
      </c>
      <c r="AJ11" s="30">
        <v>7</v>
      </c>
      <c r="AK11" s="30">
        <v>9</v>
      </c>
      <c r="AL11" s="30">
        <f>SUMIF($C$9:$AK$9,"Ind",C11:AK11)</f>
        <v>18</v>
      </c>
      <c r="AM11" s="30">
        <f>SUMIF($C$9:$AK$9,"I.Mad",C11:AK11)</f>
        <v>10</v>
      </c>
      <c r="AN11" s="30">
        <f>SUM(AL11:AM11)</f>
        <v>28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52" t="s">
        <v>30</v>
      </c>
      <c r="AE12" s="52" t="s">
        <v>30</v>
      </c>
      <c r="AF12" s="52" t="s">
        <v>30</v>
      </c>
      <c r="AG12" s="52" t="s">
        <v>30</v>
      </c>
      <c r="AH12" s="30">
        <v>3</v>
      </c>
      <c r="AI12" s="30">
        <v>1</v>
      </c>
      <c r="AJ12" s="30">
        <v>3</v>
      </c>
      <c r="AK12" s="30">
        <v>4</v>
      </c>
      <c r="AL12" s="30">
        <f>SUMIF($C$9:$AK$9,"Ind",C12:AK12)</f>
        <v>6</v>
      </c>
      <c r="AM12" s="30">
        <f>SUMIF($C$9:$AK$9,"I.Mad",C12:AK12)</f>
        <v>5</v>
      </c>
      <c r="AN12" s="30">
        <f>SUM(AL12:AM12)</f>
        <v>11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52" t="s">
        <v>30</v>
      </c>
      <c r="AE13" s="52" t="s">
        <v>30</v>
      </c>
      <c r="AF13" s="52" t="s">
        <v>30</v>
      </c>
      <c r="AG13" s="52" t="s">
        <v>30</v>
      </c>
      <c r="AH13" s="30">
        <v>7.654310340517381</v>
      </c>
      <c r="AI13" s="30">
        <v>9.23913043478261</v>
      </c>
      <c r="AJ13" s="30">
        <v>39.83651729147206</v>
      </c>
      <c r="AK13" s="30">
        <v>58.53233679750235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52" t="s">
        <v>30</v>
      </c>
      <c r="AE14" s="52" t="s">
        <v>30</v>
      </c>
      <c r="AF14" s="52" t="s">
        <v>30</v>
      </c>
      <c r="AG14" s="52" t="s">
        <v>30</v>
      </c>
      <c r="AH14" s="81">
        <v>12.5</v>
      </c>
      <c r="AI14" s="81">
        <v>12.5</v>
      </c>
      <c r="AJ14" s="44" t="s">
        <v>65</v>
      </c>
      <c r="AK14" s="44" t="s">
        <v>66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>
        <v>4.192477201607553</v>
      </c>
      <c r="AL35" s="30">
        <f t="shared" si="0"/>
        <v>0</v>
      </c>
      <c r="AM35" s="30">
        <f t="shared" si="1"/>
        <v>4.192477201607553</v>
      </c>
      <c r="AN35" s="30">
        <f t="shared" si="2"/>
        <v>4.192477201607553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1872</v>
      </c>
      <c r="AI36" s="30">
        <f t="shared" si="3"/>
        <v>34</v>
      </c>
      <c r="AJ36" s="30">
        <f t="shared" si="3"/>
        <v>923</v>
      </c>
      <c r="AK36" s="30">
        <f t="shared" si="3"/>
        <v>727.1924772016075</v>
      </c>
      <c r="AL36" s="30">
        <f t="shared" si="0"/>
        <v>2795</v>
      </c>
      <c r="AM36" s="30">
        <f t="shared" si="1"/>
        <v>761.1924772016075</v>
      </c>
      <c r="AN36" s="30">
        <f t="shared" si="2"/>
        <v>3556.1924772016073</v>
      </c>
    </row>
    <row r="37" spans="2:40" ht="22.5" customHeight="1">
      <c r="B37" s="29" t="s">
        <v>56</v>
      </c>
      <c r="C37" s="65">
        <v>17.4</v>
      </c>
      <c r="D37" s="65"/>
      <c r="E37" s="65"/>
      <c r="F37" s="65"/>
      <c r="G37" s="65">
        <v>16.03</v>
      </c>
      <c r="H37" s="65"/>
      <c r="I37" s="65">
        <v>19.3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15.33</v>
      </c>
      <c r="V37" s="65"/>
      <c r="W37" s="65"/>
      <c r="X37" s="65"/>
      <c r="Y37" s="65">
        <v>14.27</v>
      </c>
      <c r="Z37" s="65"/>
      <c r="AA37" s="65"/>
      <c r="AB37" s="65"/>
      <c r="AC37" s="65">
        <v>24.7</v>
      </c>
      <c r="AD37" s="65"/>
      <c r="AE37" s="65"/>
      <c r="AF37" s="65"/>
      <c r="AG37" s="65"/>
      <c r="AH37" s="65"/>
      <c r="AI37" s="65"/>
      <c r="AJ37" s="66">
        <v>15.67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92" t="s">
        <v>64</v>
      </c>
      <c r="AJ41" s="92"/>
      <c r="AK41" s="92"/>
      <c r="AL41" s="92"/>
      <c r="AM41" s="92"/>
      <c r="AN41" s="92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I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2008-12-30T18:51:38Z</cp:lastPrinted>
  <dcterms:created xsi:type="dcterms:W3CDTF">2008-10-21T17:58:04Z</dcterms:created>
  <dcterms:modified xsi:type="dcterms:W3CDTF">2008-12-29T13:29:44Z</dcterms:modified>
  <cp:category/>
  <cp:version/>
  <cp:contentType/>
  <cp:contentStatus/>
</cp:coreProperties>
</file>