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55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<sst xmlns="http://schemas.openxmlformats.org/spreadsheetml/2006/main" count="315" uniqueCount="74">
  <si>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</si>
  <si>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</si>
  <si>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</si>
  <si>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</si>
  <si>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</si>
  <si>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</si>
  <si>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</si>
  <si>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</si>
  <si>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</si>
  <si>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</si>
  <si>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</si>
  <si>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</si>
  <si>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</si>
  <si>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</si>
  <si>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</si>
  <si>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</si>
  <si>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</si>
  <si>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</si>
  <si>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</si>
  <si>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</si>
  <si>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</si>
  <si>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</si>
  <si>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</si>
  <si>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</si>
  <si>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</si>
  <si>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</si>
  <si>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</si>
  <si>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</si>
  <si>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</si>
  <si>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</si>
  <si>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</si>
  <si>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</si>
  <si>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</si>
  <si>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</si>
  <si>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</si>
  <si>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</si>
  <si>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</si>
  <si>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</si>
  <si>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</si>
  <si>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</si>
  <si>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</si>
  <si>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</si>
  <si>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</si>
  <si>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</si>
  <si>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</si>
  <si>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</si>
  <si>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</si>
  <si>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</si>
  <si>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</si>
  <si>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</si>
  <si>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</si>
  <si>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</si>
  <si>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</si>
  <si>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</si>
  <si>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</si>
  <si>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</si>
  <si>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</si>
  <si>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</si>
  <si>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</si>
  <si>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</si>
  <si>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</si>
  <si>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27/05/2009</t>
  </si>
  <si>
    <t>11.5-15.0</t>
  </si>
  <si>
    <t>11.5-16.0</t>
  </si>
  <si>
    <t xml:space="preserve"> R.M.N°137-2009-PRODUCE, </t>
  </si>
  <si>
    <t>S/M</t>
  </si>
  <si>
    <t>12.5-14.0</t>
  </si>
  <si>
    <t>Callao, 28 de Mayo 2009</t>
  </si>
  <si>
    <t>13.0-15.5</t>
  </si>
  <si>
    <t>12.5-15.0</t>
  </si>
  <si>
    <t>13.5-15.5</t>
  </si>
  <si>
    <t>13.5-16.0</t>
  </si>
  <si>
    <t>11.5-14.5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</si>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</sst>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U16">
      <selection activeCell="B2" sqref="B2:AN41"/>
    </sheetView>
  </sheetViews>
  <sheetFormatPr defaultColWidth="11.421875" defaultRowHeight="12.75"/>
  <cols>
    <col min="1" max="1" width="2.8515625" style="0" customWidth="1"/>
    <col min="2" max="2" width="20.00390625" style="0" customWidth="1"/>
    <col min="3" max="8" width="8.28125" style="0" customWidth="1"/>
    <col min="9" max="9" width="9.28125" style="0" customWidth="1"/>
    <col min="10" max="10" width="9.00390625" style="0" customWidth="1"/>
    <col min="11" max="12" width="9.7109375" style="0" customWidth="1"/>
    <col min="13" max="18" width="8.421875" style="0" customWidth="1"/>
    <col min="19" max="19" width="9.00390625" style="0" customWidth="1"/>
    <col min="20" max="20" width="8.28125" style="0" customWidth="1"/>
    <col min="21" max="21" width="9.421875" style="0" customWidth="1"/>
    <col min="22" max="22" width="8.28125" style="0" customWidth="1"/>
    <col min="23" max="23" width="9.57421875" style="0" customWidth="1"/>
    <col min="24" max="28" width="8.28125" style="0" customWidth="1"/>
    <col min="29" max="29" width="9.28125" style="0" customWidth="1"/>
    <col min="30" max="31" width="8.57421875" style="0" customWidth="1"/>
    <col min="32" max="32" width="9.57421875" style="0" customWidth="1"/>
    <col min="33" max="37" width="8.5742187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73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2956</v>
      </c>
      <c r="G10" s="30">
        <v>0</v>
      </c>
      <c r="H10" s="30">
        <v>0</v>
      </c>
      <c r="I10" s="30">
        <v>3975</v>
      </c>
      <c r="J10" s="30">
        <v>4534</v>
      </c>
      <c r="K10" s="30">
        <v>1243</v>
      </c>
      <c r="L10" s="30">
        <v>219</v>
      </c>
      <c r="M10" s="30">
        <v>0</v>
      </c>
      <c r="N10" s="30">
        <v>0</v>
      </c>
      <c r="O10" s="30">
        <v>3130</v>
      </c>
      <c r="P10" s="30">
        <v>55</v>
      </c>
      <c r="Q10" s="30">
        <v>3095</v>
      </c>
      <c r="R10" s="30">
        <v>100</v>
      </c>
      <c r="S10" s="30">
        <v>2310</v>
      </c>
      <c r="T10" s="30">
        <v>0</v>
      </c>
      <c r="U10" s="30">
        <v>2600</v>
      </c>
      <c r="V10" s="30">
        <v>0</v>
      </c>
      <c r="W10" s="30">
        <v>6290</v>
      </c>
      <c r="X10" s="30">
        <v>110</v>
      </c>
      <c r="Y10" s="30">
        <v>5016</v>
      </c>
      <c r="Z10" s="30">
        <v>1939</v>
      </c>
      <c r="AA10" s="30">
        <v>0</v>
      </c>
      <c r="AB10" s="30">
        <v>0</v>
      </c>
      <c r="AC10" s="30">
        <v>254</v>
      </c>
      <c r="AD10" s="30">
        <v>1515</v>
      </c>
      <c r="AE10" s="30">
        <v>0</v>
      </c>
      <c r="AF10" s="30">
        <v>2860</v>
      </c>
      <c r="AG10" s="30">
        <v>95</v>
      </c>
      <c r="AH10" s="30">
        <v>119</v>
      </c>
      <c r="AI10" s="30">
        <v>0</v>
      </c>
      <c r="AJ10" s="30">
        <v>124</v>
      </c>
      <c r="AK10" s="30">
        <v>30</v>
      </c>
      <c r="AL10" s="30">
        <f>SUMIF($C$9:$AK$9,"Ind",C10:AK10)</f>
        <v>32531</v>
      </c>
      <c r="AM10" s="30">
        <f>SUMIF($C$9:$AK$9,"I.Mad",C10:AK10)</f>
        <v>10038</v>
      </c>
      <c r="AN10" s="30">
        <f>SUM(AL10:AM10)</f>
        <v>42569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78</v>
      </c>
      <c r="G11" s="32" t="s">
        <v>30</v>
      </c>
      <c r="H11" s="32" t="s">
        <v>30</v>
      </c>
      <c r="I11" s="32">
        <v>30</v>
      </c>
      <c r="J11" s="32">
        <v>125</v>
      </c>
      <c r="K11" s="32">
        <v>6</v>
      </c>
      <c r="L11" s="32">
        <v>4</v>
      </c>
      <c r="M11" s="32" t="s">
        <v>30</v>
      </c>
      <c r="N11" s="32" t="s">
        <v>30</v>
      </c>
      <c r="O11" s="32">
        <v>22</v>
      </c>
      <c r="P11" s="32">
        <v>2</v>
      </c>
      <c r="Q11" s="32">
        <v>16</v>
      </c>
      <c r="R11" s="32">
        <v>1</v>
      </c>
      <c r="S11" s="32">
        <v>8</v>
      </c>
      <c r="T11" s="32" t="s">
        <v>30</v>
      </c>
      <c r="U11" s="32">
        <v>12</v>
      </c>
      <c r="V11" s="32" t="s">
        <v>30</v>
      </c>
      <c r="W11" s="32">
        <v>30</v>
      </c>
      <c r="X11" s="32">
        <v>3</v>
      </c>
      <c r="Y11" s="32">
        <v>45</v>
      </c>
      <c r="Z11" s="32">
        <v>44</v>
      </c>
      <c r="AA11" s="32" t="s">
        <v>30</v>
      </c>
      <c r="AB11" s="32" t="s">
        <v>30</v>
      </c>
      <c r="AC11" s="32">
        <v>3</v>
      </c>
      <c r="AD11" s="32">
        <v>19</v>
      </c>
      <c r="AE11" s="32" t="s">
        <v>30</v>
      </c>
      <c r="AF11" s="32">
        <v>23</v>
      </c>
      <c r="AG11" s="32">
        <v>1</v>
      </c>
      <c r="AH11" s="32">
        <v>1</v>
      </c>
      <c r="AI11" s="32" t="s">
        <v>30</v>
      </c>
      <c r="AJ11" s="32">
        <v>6</v>
      </c>
      <c r="AK11" s="32">
        <v>1</v>
      </c>
      <c r="AL11" s="30">
        <f>SUMIF($C$9:$AK$9,"Ind",C11:AK11)</f>
        <v>221</v>
      </c>
      <c r="AM11" s="30">
        <f>SUMIF($C$9:$AK$9,"I.Mad",C11:AK11)</f>
        <v>259</v>
      </c>
      <c r="AN11" s="30">
        <f>SUM(AL11:AM11)</f>
        <v>480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25</v>
      </c>
      <c r="G12" s="32" t="s">
        <v>30</v>
      </c>
      <c r="H12" s="32" t="s">
        <v>30</v>
      </c>
      <c r="I12" s="32">
        <v>3</v>
      </c>
      <c r="J12" s="32">
        <v>15</v>
      </c>
      <c r="K12" s="32">
        <v>5</v>
      </c>
      <c r="L12" s="32">
        <v>3</v>
      </c>
      <c r="M12" s="32" t="s">
        <v>30</v>
      </c>
      <c r="N12" s="32" t="s">
        <v>30</v>
      </c>
      <c r="O12" s="32">
        <v>8</v>
      </c>
      <c r="P12" s="30" t="s">
        <v>65</v>
      </c>
      <c r="Q12" s="32">
        <v>7</v>
      </c>
      <c r="R12" s="30" t="s">
        <v>65</v>
      </c>
      <c r="S12" s="32">
        <v>3</v>
      </c>
      <c r="T12" s="32" t="s">
        <v>30</v>
      </c>
      <c r="U12" s="32">
        <v>3</v>
      </c>
      <c r="V12" s="32" t="s">
        <v>30</v>
      </c>
      <c r="W12" s="32">
        <v>10</v>
      </c>
      <c r="X12" s="30" t="s">
        <v>65</v>
      </c>
      <c r="Y12" s="32">
        <v>11</v>
      </c>
      <c r="Z12" s="32">
        <v>4</v>
      </c>
      <c r="AA12" s="32" t="s">
        <v>30</v>
      </c>
      <c r="AB12" s="32" t="s">
        <v>30</v>
      </c>
      <c r="AC12" s="32">
        <v>1</v>
      </c>
      <c r="AD12" s="32">
        <v>5</v>
      </c>
      <c r="AE12" s="32" t="s">
        <v>30</v>
      </c>
      <c r="AF12" s="32">
        <v>8</v>
      </c>
      <c r="AG12" s="30" t="s">
        <v>65</v>
      </c>
      <c r="AH12" s="32">
        <v>1</v>
      </c>
      <c r="AI12" s="32" t="s">
        <v>30</v>
      </c>
      <c r="AJ12" s="32">
        <v>3</v>
      </c>
      <c r="AK12" s="32">
        <v>1</v>
      </c>
      <c r="AL12" s="30">
        <f>SUMIF($C$9:$AK$9,"Ind",C12:AK12)</f>
        <v>68</v>
      </c>
      <c r="AM12" s="30">
        <f>SUMIF($C$9:$AK$9,"I.Mad",C12:AK12)</f>
        <v>48</v>
      </c>
      <c r="AN12" s="30">
        <f>SUM(AL12:AM12)</f>
        <v>116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0</v>
      </c>
      <c r="G13" s="32" t="s">
        <v>30</v>
      </c>
      <c r="H13" s="32" t="s">
        <v>30</v>
      </c>
      <c r="I13" s="32">
        <v>0.95</v>
      </c>
      <c r="J13" s="32">
        <v>0.95</v>
      </c>
      <c r="K13" s="32">
        <v>1.82</v>
      </c>
      <c r="L13" s="32">
        <v>6.75</v>
      </c>
      <c r="M13" s="32" t="s">
        <v>30</v>
      </c>
      <c r="N13" s="32" t="s">
        <v>30</v>
      </c>
      <c r="O13" s="32">
        <v>0</v>
      </c>
      <c r="P13" s="32" t="s">
        <v>30</v>
      </c>
      <c r="Q13" s="32">
        <v>5</v>
      </c>
      <c r="R13" s="32" t="s">
        <v>30</v>
      </c>
      <c r="S13" s="32">
        <v>10</v>
      </c>
      <c r="T13" s="32" t="s">
        <v>30</v>
      </c>
      <c r="U13" s="32">
        <v>5</v>
      </c>
      <c r="V13" s="32" t="s">
        <v>30</v>
      </c>
      <c r="W13" s="32">
        <v>6</v>
      </c>
      <c r="X13" s="32" t="s">
        <v>30</v>
      </c>
      <c r="Y13" s="32">
        <v>6</v>
      </c>
      <c r="Z13" s="32">
        <v>2</v>
      </c>
      <c r="AA13" s="32" t="s">
        <v>30</v>
      </c>
      <c r="AB13" s="32" t="s">
        <v>30</v>
      </c>
      <c r="AC13" s="32">
        <v>3</v>
      </c>
      <c r="AD13" s="32">
        <v>1</v>
      </c>
      <c r="AE13" s="32" t="s">
        <v>30</v>
      </c>
      <c r="AF13" s="32">
        <v>3.2525358977736794</v>
      </c>
      <c r="AG13" s="32" t="s">
        <v>30</v>
      </c>
      <c r="AH13" s="32">
        <v>2.538071065989847</v>
      </c>
      <c r="AI13" s="32" t="s">
        <v>30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15.5</v>
      </c>
      <c r="G14" s="62" t="s">
        <v>30</v>
      </c>
      <c r="H14" s="62" t="s">
        <v>30</v>
      </c>
      <c r="I14" s="80" t="s">
        <v>70</v>
      </c>
      <c r="J14" s="80" t="s">
        <v>71</v>
      </c>
      <c r="K14" s="80" t="s">
        <v>68</v>
      </c>
      <c r="L14" s="80" t="s">
        <v>69</v>
      </c>
      <c r="M14" s="62" t="s">
        <v>30</v>
      </c>
      <c r="N14" s="62" t="s">
        <v>30</v>
      </c>
      <c r="O14" s="62">
        <v>15</v>
      </c>
      <c r="P14" s="62" t="s">
        <v>30</v>
      </c>
      <c r="Q14" s="62">
        <v>15.5</v>
      </c>
      <c r="R14" s="62" t="s">
        <v>30</v>
      </c>
      <c r="S14" s="80" t="s">
        <v>62</v>
      </c>
      <c r="T14" s="62" t="s">
        <v>30</v>
      </c>
      <c r="U14" s="80" t="s">
        <v>63</v>
      </c>
      <c r="V14" s="62" t="s">
        <v>30</v>
      </c>
      <c r="W14" s="80" t="s">
        <v>62</v>
      </c>
      <c r="X14" s="62" t="s">
        <v>30</v>
      </c>
      <c r="Y14" s="62">
        <v>13.5</v>
      </c>
      <c r="Z14" s="62">
        <v>14</v>
      </c>
      <c r="AA14" s="62" t="s">
        <v>30</v>
      </c>
      <c r="AB14" s="62" t="s">
        <v>30</v>
      </c>
      <c r="AC14" s="80" t="s">
        <v>72</v>
      </c>
      <c r="AD14" s="62">
        <v>14</v>
      </c>
      <c r="AE14" s="62" t="s">
        <v>30</v>
      </c>
      <c r="AF14" s="80" t="s">
        <v>66</v>
      </c>
      <c r="AG14" s="62" t="s">
        <v>30</v>
      </c>
      <c r="AH14" s="62">
        <v>14</v>
      </c>
      <c r="AI14" s="62" t="s">
        <v>30</v>
      </c>
      <c r="AJ14" s="62">
        <v>14.5</v>
      </c>
      <c r="AK14" s="62">
        <v>14.5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>
        <v>0.6075244299674267</v>
      </c>
      <c r="AL34" s="30">
        <f t="shared" si="0"/>
        <v>0</v>
      </c>
      <c r="AM34" s="30">
        <f t="shared" si="1"/>
        <v>0.6075244299674267</v>
      </c>
      <c r="AN34" s="30">
        <f t="shared" si="2"/>
        <v>0.6075244299674267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2956</v>
      </c>
      <c r="G36" s="30">
        <f t="shared" si="3"/>
        <v>0</v>
      </c>
      <c r="H36" s="30">
        <f t="shared" si="3"/>
        <v>0</v>
      </c>
      <c r="I36" s="30">
        <f t="shared" si="3"/>
        <v>3975</v>
      </c>
      <c r="J36" s="30">
        <f t="shared" si="3"/>
        <v>4534</v>
      </c>
      <c r="K36" s="30">
        <f t="shared" si="3"/>
        <v>1243</v>
      </c>
      <c r="L36" s="30">
        <f t="shared" si="3"/>
        <v>219</v>
      </c>
      <c r="M36" s="30">
        <f t="shared" si="3"/>
        <v>0</v>
      </c>
      <c r="N36" s="30">
        <f t="shared" si="3"/>
        <v>0</v>
      </c>
      <c r="O36" s="30">
        <f t="shared" si="3"/>
        <v>3130</v>
      </c>
      <c r="P36" s="30">
        <f t="shared" si="3"/>
        <v>55</v>
      </c>
      <c r="Q36" s="30">
        <f t="shared" si="3"/>
        <v>3095</v>
      </c>
      <c r="R36" s="30">
        <f t="shared" si="3"/>
        <v>100</v>
      </c>
      <c r="S36" s="30">
        <f t="shared" si="3"/>
        <v>2310</v>
      </c>
      <c r="T36" s="30">
        <f t="shared" si="3"/>
        <v>0</v>
      </c>
      <c r="U36" s="30">
        <f t="shared" si="3"/>
        <v>2600</v>
      </c>
      <c r="V36" s="30">
        <f t="shared" si="3"/>
        <v>0</v>
      </c>
      <c r="W36" s="30">
        <f t="shared" si="3"/>
        <v>6290</v>
      </c>
      <c r="X36" s="30">
        <f t="shared" si="3"/>
        <v>110</v>
      </c>
      <c r="Y36" s="30">
        <f t="shared" si="3"/>
        <v>5016</v>
      </c>
      <c r="Z36" s="30">
        <f t="shared" si="3"/>
        <v>1939</v>
      </c>
      <c r="AA36" s="30">
        <f t="shared" si="3"/>
        <v>0</v>
      </c>
      <c r="AB36" s="30">
        <f t="shared" si="3"/>
        <v>0</v>
      </c>
      <c r="AC36" s="30">
        <f t="shared" si="3"/>
        <v>254</v>
      </c>
      <c r="AD36" s="30">
        <f t="shared" si="3"/>
        <v>1515</v>
      </c>
      <c r="AE36" s="30">
        <f t="shared" si="3"/>
        <v>0</v>
      </c>
      <c r="AF36" s="30">
        <f t="shared" si="3"/>
        <v>2860</v>
      </c>
      <c r="AG36" s="30">
        <f t="shared" si="3"/>
        <v>95</v>
      </c>
      <c r="AH36" s="30">
        <f t="shared" si="3"/>
        <v>119</v>
      </c>
      <c r="AI36" s="30">
        <f t="shared" si="3"/>
        <v>0</v>
      </c>
      <c r="AJ36" s="30">
        <f>+SUM(AJ10,AJ16,AJ22:AJ35)</f>
        <v>124</v>
      </c>
      <c r="AK36" s="30">
        <f t="shared" si="3"/>
        <v>30.607524429967427</v>
      </c>
      <c r="AL36" s="30">
        <f t="shared" si="0"/>
        <v>32531</v>
      </c>
      <c r="AM36" s="30">
        <f t="shared" si="1"/>
        <v>10038.607524429968</v>
      </c>
      <c r="AN36" s="30">
        <f t="shared" si="2"/>
        <v>42569.60752442997</v>
      </c>
    </row>
    <row r="37" spans="2:40" ht="22.5" customHeight="1">
      <c r="B37" s="29" t="s">
        <v>55</v>
      </c>
      <c r="C37" s="64">
        <v>19.4</v>
      </c>
      <c r="D37" s="64"/>
      <c r="E37" s="64"/>
      <c r="F37" s="64"/>
      <c r="G37" s="64">
        <v>18</v>
      </c>
      <c r="H37" s="64"/>
      <c r="I37" s="64">
        <v>18.67</v>
      </c>
      <c r="J37" s="64"/>
      <c r="K37" s="64"/>
      <c r="L37" s="64"/>
      <c r="M37" s="64"/>
      <c r="N37" s="64"/>
      <c r="O37" s="64"/>
      <c r="P37" s="64"/>
      <c r="Q37" s="64">
        <v>16.6</v>
      </c>
      <c r="R37" s="64"/>
      <c r="S37" s="64"/>
      <c r="T37" s="64"/>
      <c r="U37" s="64">
        <v>17.77</v>
      </c>
      <c r="V37" s="64"/>
      <c r="W37" s="64"/>
      <c r="X37" s="64"/>
      <c r="Y37" s="64">
        <v>17.37</v>
      </c>
      <c r="Z37" s="64"/>
      <c r="AA37" s="64"/>
      <c r="AB37" s="64"/>
      <c r="AC37" s="64">
        <v>20.7</v>
      </c>
      <c r="AD37" s="64"/>
      <c r="AE37" s="64"/>
      <c r="AF37" s="64"/>
      <c r="AG37" s="64"/>
      <c r="AH37" s="64"/>
      <c r="AI37" s="64"/>
      <c r="AJ37" s="65">
        <v>16.5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67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2009-05-28T20:42:36Z</cp:lastPrinted>
  <dcterms:created xsi:type="dcterms:W3CDTF">2008-10-21T17:58:04Z</dcterms:created>
  <dcterms:modified xsi:type="dcterms:W3CDTF">2009-05-29T13:36:23Z</dcterms:modified>
  <cp:category/>
  <cp:version/>
  <cp:contentType/>
  <cp:contentStatus/>
</cp:coreProperties>
</file>