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01.2009" sheetId="1" r:id="rId1"/>
  </sheets>
  <definedNames>
    <definedName name="_xlnm.Print_Area" localSheetId="0">'01.2009'!$B$1:$AO$41</definedName>
  </definedNames>
  <calcPr fullCalcOnLoad="1"/>
</workbook>
</file>

<file path=xl/sharedStrings.xml><?xml version="1.0" encoding="utf-8"?>
<sst xmlns="http://schemas.openxmlformats.org/spreadsheetml/2006/main" count="372" uniqueCount="70">
  <si>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</si>
  <si>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</si>
  <si>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</si>
  <si>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</si>
  <si>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</si>
  <si>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</si>
  <si>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</si>
  <si>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</si>
  <si>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</si>
  <si>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</si>
  <si>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</si>
  <si>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</si>
  <si>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</si>
  <si>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</si>
  <si>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</si>
  <si>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</si>
  <si>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</si>
  <si>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</si>
  <si>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</si>
  <si>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</si>
  <si>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</si>
  <si>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</si>
  <si>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</si>
  <si>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</si>
  <si>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</si>
  <si>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</si>
  <si>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</si>
  <si>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</si>
  <si>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</si>
  <si>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</si>
  <si>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</si>
  <si>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</si>
  <si>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</si>
  <si>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</si>
  <si>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</si>
  <si>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</si>
  <si>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</si>
  <si>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</si>
  <si>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</si>
  <si>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</si>
  <si>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</si>
  <si>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</si>
  <si>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</si>
  <si>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</si>
  <si>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</si>
  <si>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</si>
  <si>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</si>
  <si>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</si>
  <si>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</si>
  <si>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</si>
  <si>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</si>
  <si>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</si>
  <si>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</si>
  <si>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</si>
  <si>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</si>
  <si>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</si>
  <si>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</si>
  <si>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</si>
  <si>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</si>
  <si>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</si>
  <si>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</si>
  <si>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</si>
  <si>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 xml:space="preserve"> R.M.N°542-2008-PRODUCE, R.M.N°817-2008-PRODUCE, R.M.Nº002-2009-PRODUCE</t>
  </si>
  <si>
    <t>Callao, 19 de Enero del 2009</t>
  </si>
  <si>
    <t xml:space="preserve">      Fecha: 18/01/2009</t>
  </si>
  <si>
    <t>11.5-12.5</t>
  </si>
  <si>
    <t>12.0</t>
  </si>
  <si>
    <t>11.5</t>
  </si>
  <si>
    <t>16.6</t>
  </si>
  <si>
    <t>24.8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</si>
</sst>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0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3" sqref="B3:AN3"/>
    </sheetView>
  </sheetViews>
  <sheetFormatPr defaultColWidth="11.421875" defaultRowHeight="12.75"/>
  <cols>
    <col min="1" max="1" width="2.8515625" style="0" customWidth="1"/>
    <col min="2" max="2" width="20.00390625" style="0" customWidth="1"/>
    <col min="3" max="6" width="7.140625" style="0" customWidth="1"/>
    <col min="7" max="7" width="7.421875" style="0" customWidth="1"/>
    <col min="8" max="8" width="7.140625" style="0" customWidth="1"/>
    <col min="9" max="9" width="8.421875" style="0" customWidth="1"/>
    <col min="10" max="15" width="7.140625" style="0" customWidth="1"/>
    <col min="16" max="24" width="7.28125" style="0" customWidth="1"/>
    <col min="25" max="25" width="8.57421875" style="0" customWidth="1"/>
    <col min="26" max="29" width="7.28125" style="0" customWidth="1"/>
    <col min="30" max="30" width="8.28125" style="0" customWidth="1"/>
    <col min="31" max="31" width="5.421875" style="0" customWidth="1"/>
    <col min="32" max="32" width="8.00390625" style="0" customWidth="1"/>
    <col min="33" max="33" width="6.28125" style="0" customWidth="1"/>
    <col min="34" max="34" width="9.140625" style="0" customWidth="1"/>
    <col min="35" max="35" width="7.140625" style="0" customWidth="1"/>
    <col min="36" max="36" width="10.00390625" style="0" customWidth="1"/>
    <col min="37" max="37" width="8.5742187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64</v>
      </c>
      <c r="AM6" s="93"/>
      <c r="AN6" s="94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1104</v>
      </c>
      <c r="AI10" s="30">
        <v>777</v>
      </c>
      <c r="AJ10" s="30">
        <v>1523</v>
      </c>
      <c r="AK10" s="30">
        <v>1312</v>
      </c>
      <c r="AL10" s="30">
        <f>SUMIF($C$9:$AK$9,"Ind",C10:AK10)</f>
        <v>2627</v>
      </c>
      <c r="AM10" s="30">
        <f>SUMIF($C$9:$AK$9,"I.Mad",C10:AK10)</f>
        <v>2089</v>
      </c>
      <c r="AN10" s="30">
        <f>SUM(AL10:AM10)</f>
        <v>4716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>
        <v>16</v>
      </c>
      <c r="AI11" s="32">
        <v>22</v>
      </c>
      <c r="AJ11" s="32">
        <v>38</v>
      </c>
      <c r="AK11" s="32">
        <v>28</v>
      </c>
      <c r="AL11" s="30">
        <f>SUMIF($C$9:$AK$9,"Ind",C11:AK11)</f>
        <v>54</v>
      </c>
      <c r="AM11" s="30">
        <f>SUMIF($C$9:$AK$9,"I.Mad",C11:AK11)</f>
        <v>50</v>
      </c>
      <c r="AN11" s="30">
        <f>SUM(AL11:AM11)</f>
        <v>104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>
        <v>1</v>
      </c>
      <c r="AI12" s="32">
        <v>7</v>
      </c>
      <c r="AJ12" s="32">
        <v>5</v>
      </c>
      <c r="AK12" s="32">
        <v>4</v>
      </c>
      <c r="AL12" s="30">
        <f>SUMIF($C$9:$AK$9,"Ind",C12:AK12)</f>
        <v>6</v>
      </c>
      <c r="AM12" s="30">
        <f>SUMIF($C$9:$AK$9,"I.Mad",C12:AK12)</f>
        <v>11</v>
      </c>
      <c r="AN12" s="30">
        <f>SUM(AL12:AM12)</f>
        <v>17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>
        <v>63</v>
      </c>
      <c r="AI13" s="32">
        <v>61</v>
      </c>
      <c r="AJ13" s="32">
        <v>40</v>
      </c>
      <c r="AK13" s="32">
        <v>34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0" t="s">
        <v>67</v>
      </c>
      <c r="AI14" s="30" t="s">
        <v>67</v>
      </c>
      <c r="AJ14" s="81" t="s">
        <v>65</v>
      </c>
      <c r="AK14" s="30" t="s">
        <v>66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>
        <v>21</v>
      </c>
      <c r="AK22" s="59"/>
      <c r="AL22" s="30">
        <f aca="true" t="shared" si="0" ref="AL22:AL36">SUMIF($C$9:$AK$9,"Ind",C22:AK22)</f>
        <v>21</v>
      </c>
      <c r="AM22" s="30">
        <f aca="true" t="shared" si="1" ref="AM22:AM36">SUMIF($C$9:$AK$9,"I.Mad",C22:AK22)</f>
        <v>0</v>
      </c>
      <c r="AN22" s="30">
        <f aca="true" t="shared" si="2" ref="AN22:AN36">SUM(AL22:AM22)</f>
        <v>21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>
        <v>140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481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621</v>
      </c>
      <c r="AM23" s="30">
        <f t="shared" si="1"/>
        <v>0</v>
      </c>
      <c r="AN23" s="30">
        <f t="shared" si="2"/>
        <v>621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>
        <v>29</v>
      </c>
      <c r="AL29" s="30">
        <f t="shared" si="0"/>
        <v>0</v>
      </c>
      <c r="AM29" s="30">
        <f t="shared" si="1"/>
        <v>29</v>
      </c>
      <c r="AN29" s="30">
        <f t="shared" si="2"/>
        <v>29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>
        <v>49</v>
      </c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49</v>
      </c>
      <c r="AM32" s="30">
        <f t="shared" si="1"/>
        <v>0</v>
      </c>
      <c r="AN32" s="30">
        <f t="shared" si="2"/>
        <v>49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>
        <v>59</v>
      </c>
      <c r="AK34" s="64"/>
      <c r="AL34" s="30">
        <f t="shared" si="0"/>
        <v>59</v>
      </c>
      <c r="AM34" s="30">
        <f t="shared" si="1"/>
        <v>0</v>
      </c>
      <c r="AN34" s="30">
        <f t="shared" si="2"/>
        <v>59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140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530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1104</v>
      </c>
      <c r="AI36" s="30">
        <f t="shared" si="3"/>
        <v>777</v>
      </c>
      <c r="AJ36" s="30">
        <f t="shared" si="3"/>
        <v>1603</v>
      </c>
      <c r="AK36" s="30">
        <f t="shared" si="3"/>
        <v>1341</v>
      </c>
      <c r="AL36" s="30">
        <f t="shared" si="0"/>
        <v>3377</v>
      </c>
      <c r="AM36" s="30">
        <f t="shared" si="1"/>
        <v>2118</v>
      </c>
      <c r="AN36" s="30">
        <f t="shared" si="2"/>
        <v>5495</v>
      </c>
    </row>
    <row r="37" spans="2:40" ht="22.5" customHeight="1">
      <c r="B37" s="29" t="s">
        <v>56</v>
      </c>
      <c r="C37" s="65"/>
      <c r="D37" s="65"/>
      <c r="E37" s="65"/>
      <c r="F37" s="65"/>
      <c r="G37" s="65" t="s">
        <v>68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 t="s">
        <v>69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2" t="s">
        <v>63</v>
      </c>
      <c r="AK41" s="92"/>
      <c r="AL41" s="92"/>
      <c r="AM41" s="92"/>
      <c r="AN41" s="9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23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2009-01-19T18:46:20Z</cp:lastPrinted>
  <dcterms:created xsi:type="dcterms:W3CDTF">2008-10-21T17:58:04Z</dcterms:created>
  <dcterms:modified xsi:type="dcterms:W3CDTF">2009-01-19T21:53:59Z</dcterms:modified>
  <cp:category/>
  <cp:version/>
  <cp:contentType/>
  <cp:contentStatus/>
</cp:coreProperties>
</file>