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<sst xmlns="http://schemas.openxmlformats.org/spreadsheetml/2006/main" count="389" uniqueCount="66">
  <si>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</si>
  <si>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</si>
  <si>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</si>
  <si>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</si>
  <si>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</si>
  <si>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</si>
  <si>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</si>
  <si>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</si>
  <si>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</si>
  <si>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</si>
  <si>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</si>
  <si>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</si>
  <si>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</si>
  <si>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</si>
  <si>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</si>
  <si>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</si>
  <si>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</si>
  <si>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</si>
  <si>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</si>
  <si>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</si>
  <si>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</si>
  <si>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</si>
  <si>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</si>
  <si>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</si>
  <si>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</si>
  <si>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</si>
  <si>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</si>
  <si>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</si>
  <si>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</si>
  <si>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</si>
  <si>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</si>
  <si>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</si>
  <si>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</si>
  <si>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</si>
  <si>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</si>
  <si>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</si>
  <si>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</si>
  <si>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</si>
  <si>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</si>
  <si>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</si>
  <si>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</si>
  <si>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</si>
  <si>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</si>
  <si>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</si>
  <si>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</si>
  <si>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</si>
  <si>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</si>
  <si>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</si>
  <si>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</si>
  <si>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</si>
  <si>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</si>
  <si>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</si>
  <si>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</si>
  <si>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</si>
  <si>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</si>
  <si>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</si>
  <si>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</si>
  <si>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</si>
  <si>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</si>
  <si>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</si>
  <si>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</si>
  <si>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</si>
  <si>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28/08/2009</t>
  </si>
  <si>
    <t>Callao, 31 de Agosto 2009</t>
  </si>
  <si>
    <t xml:space="preserve"> R.M.N°137-2009-PRODUCE</t>
  </si>
  <si>
    <t xml:space="preserve">           Atención:  Econ. Mercedes Araoz Fernandez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</si>
</sst>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AO26" sqref="AO26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7" width="7.421875" style="0" customWidth="1"/>
    <col min="8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7.710937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7.57421875" style="0" customWidth="1"/>
    <col min="35" max="35" width="5.00390625" style="0" customWidth="1"/>
    <col min="36" max="36" width="8.00390625" style="0" customWidth="1"/>
    <col min="37" max="37" width="5.421875" style="0" customWidth="1"/>
    <col min="38" max="38" width="7.7109375" style="0" customWidth="1"/>
    <col min="39" max="39" width="5.7109375" style="0" customWidth="1"/>
    <col min="40" max="42" width="8.4218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7" t="s">
        <v>65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</row>
    <row r="3" spans="2:42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2" t="s">
        <v>2</v>
      </c>
      <c r="AM4" s="84"/>
      <c r="AN4" s="84"/>
      <c r="AO4" s="84"/>
      <c r="AP4" s="84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1"/>
      <c r="AO5" s="91"/>
      <c r="AP5" s="91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2" t="s">
        <v>62</v>
      </c>
      <c r="AO6" s="82"/>
      <c r="AP6" s="83"/>
    </row>
    <row r="7" spans="2:42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8" t="s">
        <v>6</v>
      </c>
      <c r="D8" s="86"/>
      <c r="E8" s="98" t="s">
        <v>7</v>
      </c>
      <c r="F8" s="86"/>
      <c r="G8" s="87" t="s">
        <v>8</v>
      </c>
      <c r="H8" s="99"/>
      <c r="I8" s="85" t="s">
        <v>9</v>
      </c>
      <c r="J8" s="92"/>
      <c r="K8" s="98" t="s">
        <v>10</v>
      </c>
      <c r="L8" s="86"/>
      <c r="M8" s="98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6"/>
      <c r="AF8" s="93" t="s">
        <v>21</v>
      </c>
      <c r="AG8" s="96"/>
      <c r="AH8" s="95" t="s">
        <v>61</v>
      </c>
      <c r="AI8" s="96"/>
      <c r="AJ8" s="93" t="s">
        <v>22</v>
      </c>
      <c r="AK8" s="94"/>
      <c r="AL8" s="85" t="s">
        <v>23</v>
      </c>
      <c r="AM8" s="92"/>
      <c r="AN8" s="89" t="s">
        <v>24</v>
      </c>
      <c r="AO8" s="90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601</v>
      </c>
      <c r="AI10" s="30">
        <v>0</v>
      </c>
      <c r="AJ10" s="30">
        <v>285</v>
      </c>
      <c r="AK10" s="30">
        <v>0</v>
      </c>
      <c r="AL10" s="30">
        <v>168</v>
      </c>
      <c r="AM10" s="30">
        <v>0</v>
      </c>
      <c r="AN10" s="30">
        <f>SUMIF($C$9:$AM$9,"Ind",C10:AM10)</f>
        <v>1054</v>
      </c>
      <c r="AO10" s="30">
        <f>SUMIF($C$9:$AM$9,"I.Mad",C10:AM10)</f>
        <v>0</v>
      </c>
      <c r="AP10" s="30">
        <f>SUM(AN10:AO10)</f>
        <v>1054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>
        <v>3</v>
      </c>
      <c r="AI11" s="32" t="s">
        <v>30</v>
      </c>
      <c r="AJ11" s="32">
        <v>2</v>
      </c>
      <c r="AK11" s="32" t="s">
        <v>30</v>
      </c>
      <c r="AL11" s="32">
        <v>2</v>
      </c>
      <c r="AM11" s="32" t="s">
        <v>30</v>
      </c>
      <c r="AN11" s="30">
        <f>SUMIF($C$9:$AM$9,"Ind",C11:AM11)</f>
        <v>7</v>
      </c>
      <c r="AO11" s="30">
        <f>SUMIF($C$9:$AM$9,"I.Mad",C11:AM11)</f>
        <v>0</v>
      </c>
      <c r="AP11" s="30">
        <f>SUM(AN11:AO11)</f>
        <v>7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>
        <v>1</v>
      </c>
      <c r="AI12" s="32" t="s">
        <v>30</v>
      </c>
      <c r="AJ12" s="32">
        <v>2</v>
      </c>
      <c r="AK12" s="32" t="s">
        <v>30</v>
      </c>
      <c r="AL12" s="32">
        <v>2</v>
      </c>
      <c r="AM12" s="32" t="s">
        <v>30</v>
      </c>
      <c r="AN12" s="30">
        <f>SUMIF($C$9:$AM$9,"Ind",C12:AM12)</f>
        <v>5</v>
      </c>
      <c r="AO12" s="30">
        <f>SUMIF($C$9:$AM$9,"I.Mad",C12:AM12)</f>
        <v>0</v>
      </c>
      <c r="AP12" s="30">
        <f>SUM(AN12:AO12)</f>
        <v>5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>
        <v>49</v>
      </c>
      <c r="AI13" s="32" t="s">
        <v>30</v>
      </c>
      <c r="AJ13" s="32">
        <v>55</v>
      </c>
      <c r="AK13" s="32" t="s">
        <v>30</v>
      </c>
      <c r="AL13" s="32">
        <v>38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>
        <v>11.5</v>
      </c>
      <c r="AI14" s="32" t="s">
        <v>30</v>
      </c>
      <c r="AJ14" s="62">
        <v>12</v>
      </c>
      <c r="AK14" s="62" t="s">
        <v>30</v>
      </c>
      <c r="AL14" s="62">
        <v>12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601</v>
      </c>
      <c r="AI36" s="30">
        <f>+SUM(AI10,AI16,AI22:AI35)</f>
        <v>0</v>
      </c>
      <c r="AJ36" s="30">
        <f t="shared" si="3"/>
        <v>285</v>
      </c>
      <c r="AK36" s="30">
        <f t="shared" si="3"/>
        <v>0</v>
      </c>
      <c r="AL36" s="30">
        <f t="shared" si="3"/>
        <v>168</v>
      </c>
      <c r="AM36" s="30">
        <f t="shared" si="3"/>
        <v>0</v>
      </c>
      <c r="AN36" s="30">
        <f t="shared" si="0"/>
        <v>1054</v>
      </c>
      <c r="AO36" s="30">
        <f t="shared" si="1"/>
        <v>0</v>
      </c>
      <c r="AP36" s="30">
        <f t="shared" si="2"/>
        <v>1054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15.3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81" t="s">
        <v>63</v>
      </c>
      <c r="AM41" s="81"/>
      <c r="AN41" s="81"/>
      <c r="AO41" s="81"/>
      <c r="AP41" s="8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L41:AP41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2009-08-31T19:23:32Z</dcterms:modified>
  <cp:category/>
  <cp:version/>
  <cp:contentType/>
  <cp:contentStatus/>
</cp:coreProperties>
</file>