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'.10.2008.xls'!$B$1:$AP$41</definedName>
  </definedNames>
  <calcPr fullCalcOnLoad="1"/>
</workbook>
</file>

<file path=xl/sharedStrings.xml><?xml version="1.0" encoding="utf-8"?>
<sst xmlns="http://schemas.openxmlformats.org/spreadsheetml/2006/main" count="370" uniqueCount="67">
  <si>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</si>
  <si>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</si>
  <si>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</si>
  <si>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</si>
  <si>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</si>
  <si>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</si>
  <si>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</si>
  <si>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</si>
  <si>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</si>
  <si>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</si>
  <si>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</si>
  <si>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</si>
  <si>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</si>
  <si>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</si>
  <si>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</si>
  <si>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</si>
  <si>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</si>
  <si>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</si>
  <si>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</si>
  <si>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</si>
  <si>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</si>
  <si>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</si>
  <si>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</si>
  <si>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</si>
  <si>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</si>
  <si>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</si>
  <si>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</si>
  <si>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</si>
  <si>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</si>
  <si>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</si>
  <si>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</si>
  <si>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</si>
  <si>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</si>
  <si>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</si>
  <si>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</si>
  <si>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</si>
  <si>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</si>
  <si>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</si>
  <si>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</si>
  <si>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</si>
  <si>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</si>
  <si>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</si>
  <si>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</si>
  <si>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</si>
  <si>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</si>
  <si>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</si>
  <si>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</si>
  <si>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</si>
  <si>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</si>
  <si>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</si>
  <si>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</si>
  <si>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</si>
  <si>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</si>
  <si>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</si>
  <si>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</si>
  <si>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</si>
  <si>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</si>
  <si>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</si>
  <si>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</si>
  <si>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</si>
  <si>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</si>
  <si>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>BONITO</t>
  </si>
  <si>
    <t>10.0-13.0</t>
  </si>
  <si>
    <t xml:space="preserve"> R.M.N°137-2009-PRODUCE, R.M.N°259-2009-PRODUCE </t>
  </si>
  <si>
    <t xml:space="preserve">           Atención:  Econ. Elena Conterno Martinelli  </t>
  </si>
  <si>
    <t xml:space="preserve">        Fecha : 25/06/2009</t>
  </si>
  <si>
    <t>Callao, 26 de Junio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</si>
</sst>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192" fontId="15" fillId="0" borderId="6" xfId="0" applyNumberFormat="1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N10">
      <selection activeCell="AL23" sqref="AL23"/>
    </sheetView>
  </sheetViews>
  <sheetFormatPr defaultColWidth="11.421875" defaultRowHeight="12.75"/>
  <cols>
    <col min="2" max="2" width="20.00390625" style="0" customWidth="1"/>
    <col min="3" max="5" width="5.57421875" style="0" customWidth="1"/>
    <col min="6" max="6" width="10.421875" style="0" customWidth="1"/>
    <col min="7" max="7" width="8.57421875" style="0" customWidth="1"/>
    <col min="8" max="8" width="7.57421875" style="0" customWidth="1"/>
    <col min="9" max="9" width="8.421875" style="0" customWidth="1"/>
    <col min="10" max="10" width="10.421875" style="0" customWidth="1"/>
    <col min="11" max="11" width="8.00390625" style="0" customWidth="1"/>
    <col min="12" max="24" width="5.7109375" style="0" customWidth="1"/>
    <col min="25" max="25" width="6.8515625" style="0" customWidth="1"/>
    <col min="26" max="26" width="6.00390625" style="0" customWidth="1"/>
    <col min="27" max="27" width="6.140625" style="0" customWidth="1"/>
    <col min="28" max="28" width="6.00390625" style="0" customWidth="1"/>
    <col min="29" max="30" width="5.57421875" style="0" customWidth="1"/>
    <col min="31" max="31" width="5.8515625" style="0" customWidth="1"/>
    <col min="32" max="32" width="5.28125" style="0" customWidth="1"/>
    <col min="33" max="33" width="5.7109375" style="0" customWidth="1"/>
    <col min="34" max="34" width="6.00390625" style="0" customWidth="1"/>
    <col min="35" max="35" width="6.140625" style="0" customWidth="1"/>
    <col min="36" max="36" width="6.28125" style="0" customWidth="1"/>
    <col min="37" max="37" width="5.7109375" style="0" customWidth="1"/>
    <col min="38" max="38" width="7.28125" style="0" customWidth="1"/>
    <col min="39" max="39" width="8.003906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65</v>
      </c>
      <c r="AO6" s="81"/>
      <c r="AP6" s="8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60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3500</v>
      </c>
      <c r="G10" s="30">
        <v>2573</v>
      </c>
      <c r="H10" s="30">
        <v>120</v>
      </c>
      <c r="I10" s="30">
        <v>2987</v>
      </c>
      <c r="J10" s="30">
        <v>2714</v>
      </c>
      <c r="K10" s="30">
        <v>129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249</v>
      </c>
      <c r="AM10" s="30">
        <v>26</v>
      </c>
      <c r="AN10" s="30">
        <f>SUMIF($C$9:$AM$9,"Ind",C10:AM10)</f>
        <v>5938</v>
      </c>
      <c r="AO10" s="30">
        <f>SUMIF($C$9:$AM$9,"I.Mad",C10:AM10)</f>
        <v>6360</v>
      </c>
      <c r="AP10" s="30">
        <f>SUM(AN10:AO10)</f>
        <v>12298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>
        <v>68</v>
      </c>
      <c r="G11" s="32">
        <v>11</v>
      </c>
      <c r="H11" s="32">
        <v>2</v>
      </c>
      <c r="I11" s="32">
        <v>35</v>
      </c>
      <c r="J11" s="32">
        <v>72</v>
      </c>
      <c r="K11" s="32">
        <v>3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6</v>
      </c>
      <c r="AM11" s="32">
        <v>1</v>
      </c>
      <c r="AN11" s="30">
        <f>SUMIF($C$9:$AM$9,"Ind",C11:AM11)</f>
        <v>55</v>
      </c>
      <c r="AO11" s="30">
        <f>SUMIF($C$9:$AM$9,"I.Mad",C11:AM11)</f>
        <v>143</v>
      </c>
      <c r="AP11" s="30">
        <f>SUM(AN11:AO11)</f>
        <v>198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>
        <v>16</v>
      </c>
      <c r="G12" s="32">
        <v>4</v>
      </c>
      <c r="H12" s="32">
        <v>1</v>
      </c>
      <c r="I12" s="32">
        <v>13</v>
      </c>
      <c r="J12" s="32">
        <v>12</v>
      </c>
      <c r="K12" s="32">
        <v>1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2</v>
      </c>
      <c r="AM12" s="32">
        <v>1</v>
      </c>
      <c r="AN12" s="30">
        <f>SUMIF($C$9:$AM$9,"Ind",C12:AM12)</f>
        <v>20</v>
      </c>
      <c r="AO12" s="30">
        <f>SUMIF($C$9:$AM$9,"I.Mad",C12:AM12)</f>
        <v>30</v>
      </c>
      <c r="AP12" s="30">
        <f>SUM(AN12:AO12)</f>
        <v>50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>
        <v>9</v>
      </c>
      <c r="G13" s="32">
        <v>7</v>
      </c>
      <c r="H13" s="32">
        <v>9</v>
      </c>
      <c r="I13" s="32">
        <v>4</v>
      </c>
      <c r="J13" s="32">
        <v>1</v>
      </c>
      <c r="K13" s="32">
        <v>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0</v>
      </c>
      <c r="AM13" s="32">
        <v>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>
        <v>12.5</v>
      </c>
      <c r="G14" s="62">
        <v>12.5</v>
      </c>
      <c r="H14" s="62">
        <v>12.5</v>
      </c>
      <c r="I14" s="62">
        <v>13</v>
      </c>
      <c r="J14" s="100" t="s">
        <v>62</v>
      </c>
      <c r="K14" s="62">
        <v>13.5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14.5</v>
      </c>
      <c r="AM14" s="62">
        <v>14.5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>
        <v>860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813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>
        <v>2</v>
      </c>
      <c r="AM23" s="32"/>
      <c r="AN23" s="30">
        <f t="shared" si="0"/>
        <v>1675</v>
      </c>
      <c r="AO23" s="30">
        <f t="shared" si="1"/>
        <v>0</v>
      </c>
      <c r="AP23" s="30">
        <f t="shared" si="2"/>
        <v>1675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61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>
        <v>7</v>
      </c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7</v>
      </c>
      <c r="AO26" s="30">
        <f t="shared" si="1"/>
        <v>0</v>
      </c>
      <c r="AP26" s="30">
        <f t="shared" si="2"/>
        <v>7</v>
      </c>
    </row>
    <row r="27" spans="2:42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49</v>
      </c>
      <c r="C32" s="57"/>
      <c r="D32" s="57"/>
      <c r="E32" s="57"/>
      <c r="F32" s="57"/>
      <c r="G32" s="57"/>
      <c r="H32" s="63"/>
      <c r="I32" s="57">
        <v>1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>
        <v>2</v>
      </c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3</v>
      </c>
      <c r="AO32" s="30">
        <f t="shared" si="1"/>
        <v>0</v>
      </c>
      <c r="AP32" s="30">
        <f t="shared" si="2"/>
        <v>3</v>
      </c>
    </row>
    <row r="33" spans="2:42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53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3500</v>
      </c>
      <c r="G36" s="30">
        <f t="shared" si="3"/>
        <v>2573</v>
      </c>
      <c r="H36" s="30">
        <f t="shared" si="3"/>
        <v>120</v>
      </c>
      <c r="I36" s="30">
        <f t="shared" si="3"/>
        <v>3848</v>
      </c>
      <c r="J36" s="30">
        <f t="shared" si="3"/>
        <v>2714</v>
      </c>
      <c r="K36" s="30">
        <f t="shared" si="3"/>
        <v>129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822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251</v>
      </c>
      <c r="AM36" s="30">
        <f t="shared" si="3"/>
        <v>26</v>
      </c>
      <c r="AN36" s="30">
        <f t="shared" si="0"/>
        <v>7623</v>
      </c>
      <c r="AO36" s="30">
        <f t="shared" si="1"/>
        <v>6360</v>
      </c>
      <c r="AP36" s="30">
        <f t="shared" si="2"/>
        <v>13983</v>
      </c>
    </row>
    <row r="37" spans="2:42" ht="22.5" customHeight="1">
      <c r="B37" s="29" t="s">
        <v>54</v>
      </c>
      <c r="C37" s="65"/>
      <c r="D37" s="65"/>
      <c r="E37" s="65"/>
      <c r="F37" s="65"/>
      <c r="G37" s="65">
        <v>18</v>
      </c>
      <c r="H37" s="65"/>
      <c r="I37" s="65">
        <v>20.2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15.7</v>
      </c>
      <c r="AM37" s="67"/>
      <c r="AN37" s="68"/>
      <c r="AO37" s="68"/>
      <c r="AP37" s="69"/>
    </row>
    <row r="38" spans="2:42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66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6" right="0" top="0" bottom="0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2009-06-26T18:47:37Z</cp:lastPrinted>
  <dcterms:created xsi:type="dcterms:W3CDTF">2008-10-21T17:58:04Z</dcterms:created>
  <dcterms:modified xsi:type="dcterms:W3CDTF">2009-06-26T19:14:23Z</dcterms:modified>
  <cp:category/>
  <cp:version/>
  <cp:contentType/>
  <cp:contentStatus/>
</cp:coreProperties>
</file>