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<sst xmlns="http://schemas.openxmlformats.org/spreadsheetml/2006/main" count="372" uniqueCount="67">
  <si>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</si>
  <si>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</si>
  <si>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</si>
  <si>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</si>
  <si>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</si>
  <si>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</si>
  <si>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</si>
  <si>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</si>
  <si>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</si>
  <si>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</si>
  <si>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</si>
  <si>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</si>
  <si>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</si>
  <si>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</si>
  <si>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</si>
  <si>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</si>
  <si>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</si>
  <si>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</si>
  <si>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</si>
  <si>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</si>
  <si>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</si>
  <si>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</si>
  <si>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</si>
  <si>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</si>
  <si>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</si>
  <si>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</si>
  <si>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</si>
  <si>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</si>
  <si>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</si>
  <si>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</si>
  <si>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</si>
  <si>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</si>
  <si>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</si>
  <si>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</si>
  <si>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</si>
  <si>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</si>
  <si>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</si>
  <si>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</si>
  <si>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</si>
  <si>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</si>
  <si>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</si>
  <si>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</si>
  <si>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</si>
  <si>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</si>
  <si>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</si>
  <si>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</si>
  <si>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</si>
  <si>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</si>
  <si>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</si>
  <si>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</si>
  <si>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</si>
  <si>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</si>
  <si>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</si>
  <si>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</si>
  <si>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</si>
  <si>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</si>
  <si>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</si>
  <si>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</si>
  <si>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</si>
  <si>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</si>
  <si>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</si>
  <si>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 xml:space="preserve">           Atención:  Econ. Mercedes Araoz  Fernandez</t>
  </si>
  <si>
    <t>AGUJA</t>
  </si>
  <si>
    <t>S/M</t>
  </si>
  <si>
    <t>CALAMAR</t>
  </si>
  <si>
    <t xml:space="preserve">        Fecha : 22/12/2009</t>
  </si>
  <si>
    <t>Callao, 23 de Diciembre del 2009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</si>
</sst>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7109375" style="0" customWidth="1"/>
    <col min="5" max="5" width="7.00390625" style="0" customWidth="1"/>
    <col min="6" max="6" width="8.140625" style="0" customWidth="1"/>
    <col min="7" max="7" width="8.57421875" style="0" customWidth="1"/>
    <col min="8" max="8" width="8.140625" style="0" customWidth="1"/>
    <col min="9" max="9" width="9.00390625" style="0" customWidth="1"/>
    <col min="10" max="10" width="8.28125" style="0" customWidth="1"/>
    <col min="11" max="11" width="8.57421875" style="0" bestFit="1" customWidth="1"/>
    <col min="12" max="26" width="6.7109375" style="0" customWidth="1"/>
    <col min="27" max="27" width="8.57421875" style="0" customWidth="1"/>
    <col min="28" max="28" width="5.8515625" style="0" customWidth="1"/>
    <col min="29" max="29" width="9.00390625" style="0" customWidth="1"/>
    <col min="30" max="30" width="8.7109375" style="0" customWidth="1"/>
    <col min="31" max="31" width="7.00390625" style="0" bestFit="1" customWidth="1"/>
    <col min="32" max="32" width="8.57421875" style="0" bestFit="1" customWidth="1"/>
    <col min="33" max="33" width="7.00390625" style="0" customWidth="1"/>
    <col min="34" max="35" width="7.421875" style="0" customWidth="1"/>
    <col min="36" max="36" width="6.8515625" style="0" customWidth="1"/>
    <col min="37" max="37" width="6.140625" style="0" customWidth="1"/>
    <col min="38" max="38" width="8.7109375" style="0" customWidth="1"/>
    <col min="39" max="39" width="8.57421875" style="0" customWidth="1"/>
    <col min="40" max="42" width="10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3" t="s">
        <v>60</v>
      </c>
      <c r="AM4" s="85"/>
      <c r="AN4" s="85"/>
      <c r="AO4" s="85"/>
      <c r="AP4" s="8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2"/>
      <c r="AO5" s="92"/>
      <c r="AP5" s="92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3" t="s">
        <v>65</v>
      </c>
      <c r="AO6" s="83"/>
      <c r="AP6" s="84"/>
    </row>
    <row r="7" spans="2:42" ht="18">
      <c r="B7" s="11" t="s">
        <v>3</v>
      </c>
      <c r="C7" s="12" t="s">
        <v>59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99" t="s">
        <v>5</v>
      </c>
      <c r="D8" s="87"/>
      <c r="E8" s="99" t="s">
        <v>6</v>
      </c>
      <c r="F8" s="87"/>
      <c r="G8" s="88" t="s">
        <v>7</v>
      </c>
      <c r="H8" s="100"/>
      <c r="I8" s="86" t="s">
        <v>8</v>
      </c>
      <c r="J8" s="93"/>
      <c r="K8" s="99" t="s">
        <v>9</v>
      </c>
      <c r="L8" s="87"/>
      <c r="M8" s="99" t="s">
        <v>10</v>
      </c>
      <c r="N8" s="93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88" t="s">
        <v>15</v>
      </c>
      <c r="X8" s="89"/>
      <c r="Y8" s="88" t="s">
        <v>16</v>
      </c>
      <c r="Z8" s="89"/>
      <c r="AA8" s="88" t="s">
        <v>17</v>
      </c>
      <c r="AB8" s="89"/>
      <c r="AC8" s="18" t="s">
        <v>18</v>
      </c>
      <c r="AD8" s="94" t="s">
        <v>19</v>
      </c>
      <c r="AE8" s="97"/>
      <c r="AF8" s="94" t="s">
        <v>20</v>
      </c>
      <c r="AG8" s="97"/>
      <c r="AH8" s="96" t="s">
        <v>58</v>
      </c>
      <c r="AI8" s="97"/>
      <c r="AJ8" s="94" t="s">
        <v>21</v>
      </c>
      <c r="AK8" s="95"/>
      <c r="AL8" s="86" t="s">
        <v>22</v>
      </c>
      <c r="AM8" s="93"/>
      <c r="AN8" s="90" t="s">
        <v>23</v>
      </c>
      <c r="AO8" s="91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2809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2910</v>
      </c>
      <c r="AB10" s="29">
        <v>0</v>
      </c>
      <c r="AC10" s="29">
        <v>2508</v>
      </c>
      <c r="AD10" s="29">
        <v>1168</v>
      </c>
      <c r="AE10" s="29">
        <v>0</v>
      </c>
      <c r="AF10" s="29">
        <v>508</v>
      </c>
      <c r="AG10" s="29">
        <v>0</v>
      </c>
      <c r="AH10" s="29">
        <v>307</v>
      </c>
      <c r="AI10" s="29">
        <v>0</v>
      </c>
      <c r="AJ10" s="29">
        <v>0</v>
      </c>
      <c r="AK10" s="29">
        <v>0</v>
      </c>
      <c r="AL10" s="29">
        <v>787</v>
      </c>
      <c r="AM10" s="29">
        <v>508</v>
      </c>
      <c r="AN10" s="29">
        <f>SUMIF($C$9:$AM$9,"Ind",C10:AM10)</f>
        <v>10997</v>
      </c>
      <c r="AO10" s="29">
        <f>SUMIF($C$9:$AM$9,"I.Mad",C10:AM10)</f>
        <v>508</v>
      </c>
      <c r="AP10" s="29">
        <f>SUM(AN10:AO10)</f>
        <v>11505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18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>
        <v>11</v>
      </c>
      <c r="AB11" s="31" t="s">
        <v>29</v>
      </c>
      <c r="AC11" s="31">
        <v>11</v>
      </c>
      <c r="AD11" s="31">
        <v>8</v>
      </c>
      <c r="AE11" s="31" t="s">
        <v>29</v>
      </c>
      <c r="AF11" s="31">
        <v>2</v>
      </c>
      <c r="AG11" s="31" t="s">
        <v>29</v>
      </c>
      <c r="AH11" s="31">
        <v>1</v>
      </c>
      <c r="AI11" s="31" t="s">
        <v>29</v>
      </c>
      <c r="AJ11" s="31" t="s">
        <v>29</v>
      </c>
      <c r="AK11" s="31" t="s">
        <v>29</v>
      </c>
      <c r="AL11" s="31">
        <v>12</v>
      </c>
      <c r="AM11" s="31">
        <v>10</v>
      </c>
      <c r="AN11" s="29">
        <f>SUMIF($C$9:$AM$9,"Ind",C11:AM11)</f>
        <v>63</v>
      </c>
      <c r="AO11" s="29">
        <f>SUMIF($C$9:$AM$9,"I.Mad",C11:AM11)</f>
        <v>10</v>
      </c>
      <c r="AP11" s="29">
        <f>SUM(AN11:AO11)</f>
        <v>73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6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>
        <v>8</v>
      </c>
      <c r="AB12" s="31" t="s">
        <v>29</v>
      </c>
      <c r="AC12" s="31">
        <v>4</v>
      </c>
      <c r="AD12" s="29">
        <v>2</v>
      </c>
      <c r="AE12" s="31" t="s">
        <v>29</v>
      </c>
      <c r="AF12" s="31">
        <v>1</v>
      </c>
      <c r="AG12" s="31" t="s">
        <v>29</v>
      </c>
      <c r="AH12" s="29" t="s">
        <v>63</v>
      </c>
      <c r="AI12" s="31" t="s">
        <v>29</v>
      </c>
      <c r="AJ12" s="31" t="s">
        <v>29</v>
      </c>
      <c r="AK12" s="31" t="s">
        <v>29</v>
      </c>
      <c r="AL12" s="31">
        <v>3</v>
      </c>
      <c r="AM12" s="31">
        <v>5</v>
      </c>
      <c r="AN12" s="29">
        <f>SUMIF($C$9:$AM$9,"Ind",C12:AM12)</f>
        <v>24</v>
      </c>
      <c r="AO12" s="29">
        <f>SUMIF($C$9:$AM$9,"I.Mad",C12:AM12)</f>
        <v>5</v>
      </c>
      <c r="AP12" s="29">
        <f>SUM(AN12:AO12)</f>
        <v>29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0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>
        <v>0</v>
      </c>
      <c r="AB13" s="31" t="s">
        <v>29</v>
      </c>
      <c r="AC13" s="31">
        <v>0</v>
      </c>
      <c r="AD13" s="31">
        <v>0</v>
      </c>
      <c r="AE13" s="31" t="s">
        <v>29</v>
      </c>
      <c r="AF13" s="31">
        <v>0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>
        <v>3.965939945785117</v>
      </c>
      <c r="AM13" s="31">
        <v>1.8539614338778891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14.5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>
        <v>14.5</v>
      </c>
      <c r="AB14" s="61" t="s">
        <v>29</v>
      </c>
      <c r="AC14" s="61">
        <v>14</v>
      </c>
      <c r="AD14" s="61">
        <v>14.5</v>
      </c>
      <c r="AE14" s="61" t="s">
        <v>29</v>
      </c>
      <c r="AF14" s="61">
        <v>14.5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>
        <v>13</v>
      </c>
      <c r="AM14" s="61">
        <v>13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57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5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5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62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64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51</v>
      </c>
      <c r="C36" s="29">
        <f>+SUM(C10,C16,C22:C35)</f>
        <v>0</v>
      </c>
      <c r="D36" s="29">
        <f aca="true" t="shared" si="3" ref="D36:M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2809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aca="true" t="shared" si="4" ref="N36:AM36">+SUM(N10,N16,N22:N35)</f>
        <v>0</v>
      </c>
      <c r="O36" s="29">
        <f t="shared" si="4"/>
        <v>0</v>
      </c>
      <c r="P36" s="29">
        <f t="shared" si="4"/>
        <v>0</v>
      </c>
      <c r="Q36" s="29">
        <f t="shared" si="4"/>
        <v>0</v>
      </c>
      <c r="R36" s="29">
        <f t="shared" si="4"/>
        <v>0</v>
      </c>
      <c r="S36" s="29">
        <f t="shared" si="4"/>
        <v>0</v>
      </c>
      <c r="T36" s="29">
        <f t="shared" si="4"/>
        <v>0</v>
      </c>
      <c r="U36" s="29">
        <f t="shared" si="4"/>
        <v>0</v>
      </c>
      <c r="V36" s="29">
        <f t="shared" si="4"/>
        <v>0</v>
      </c>
      <c r="W36" s="29">
        <f t="shared" si="4"/>
        <v>0</v>
      </c>
      <c r="X36" s="29">
        <f t="shared" si="4"/>
        <v>0</v>
      </c>
      <c r="Y36" s="29">
        <f t="shared" si="4"/>
        <v>0</v>
      </c>
      <c r="Z36" s="29">
        <f t="shared" si="4"/>
        <v>0</v>
      </c>
      <c r="AA36" s="29">
        <f t="shared" si="4"/>
        <v>2910</v>
      </c>
      <c r="AB36" s="29">
        <f t="shared" si="4"/>
        <v>0</v>
      </c>
      <c r="AC36" s="29">
        <f t="shared" si="4"/>
        <v>2508</v>
      </c>
      <c r="AD36" s="29">
        <f t="shared" si="4"/>
        <v>1168</v>
      </c>
      <c r="AE36" s="29">
        <f t="shared" si="4"/>
        <v>0</v>
      </c>
      <c r="AF36" s="29">
        <f t="shared" si="4"/>
        <v>508</v>
      </c>
      <c r="AG36" s="29">
        <f t="shared" si="4"/>
        <v>0</v>
      </c>
      <c r="AH36" s="29">
        <f t="shared" si="4"/>
        <v>307</v>
      </c>
      <c r="AI36" s="29">
        <f t="shared" si="4"/>
        <v>0</v>
      </c>
      <c r="AJ36" s="29">
        <f t="shared" si="4"/>
        <v>0</v>
      </c>
      <c r="AK36" s="29">
        <f t="shared" si="4"/>
        <v>0</v>
      </c>
      <c r="AL36" s="29">
        <f t="shared" si="4"/>
        <v>787</v>
      </c>
      <c r="AM36" s="29">
        <f t="shared" si="4"/>
        <v>508</v>
      </c>
      <c r="AN36" s="29">
        <f>SUMIF($C$9:$AM$9,"Ind",C36:AM36)</f>
        <v>10997</v>
      </c>
      <c r="AO36" s="29">
        <f t="shared" si="1"/>
        <v>508</v>
      </c>
      <c r="AP36" s="29">
        <f>SUM(AN36:AO36)</f>
        <v>11505</v>
      </c>
    </row>
    <row r="37" spans="2:42" ht="22.5" customHeight="1">
      <c r="B37" s="28" t="s">
        <v>52</v>
      </c>
      <c r="C37" s="64"/>
      <c r="D37" s="64"/>
      <c r="E37" s="64"/>
      <c r="F37" s="64"/>
      <c r="G37" s="64">
        <v>22.5</v>
      </c>
      <c r="H37" s="64"/>
      <c r="I37" s="64">
        <v>21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15.5</v>
      </c>
      <c r="AM37" s="66"/>
      <c r="AN37" s="67"/>
      <c r="AO37" s="67"/>
      <c r="AP37" s="68"/>
    </row>
    <row r="38" spans="2:42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8" t="s">
        <v>66</v>
      </c>
      <c r="AM41" s="98"/>
      <c r="AN41" s="98"/>
      <c r="AO41" s="98"/>
      <c r="AP41" s="98"/>
    </row>
    <row r="42" spans="2:42" s="81" customFormat="1" ht="18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2:42" ht="18">
      <c r="B43" s="74"/>
      <c r="C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5">
    <mergeCell ref="AL41:AP41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2009-12-23T17:50:48Z</cp:lastPrinted>
  <dcterms:created xsi:type="dcterms:W3CDTF">2008-10-21T17:58:04Z</dcterms:created>
  <dcterms:modified xsi:type="dcterms:W3CDTF">2009-12-23T17:50:52Z</dcterms:modified>
  <cp:category/>
  <cp:version/>
  <cp:contentType/>
  <cp:contentStatus/>
</cp:coreProperties>
</file>