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'A'!$B$2:$AP$41</definedName>
  </definedNames>
  <calcPr fullCalcOnLoad="1"/>
</workbook>
</file>

<file path=xl/sharedStrings.xml><?xml version="1.0" encoding="utf-8"?>
<sst xmlns="http://schemas.openxmlformats.org/spreadsheetml/2006/main" count="331" uniqueCount="68">
  <si>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</si>
  <si>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</si>
  <si>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</si>
  <si>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</si>
  <si>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</si>
  <si>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</si>
  <si>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</si>
  <si>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</si>
  <si>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</si>
  <si>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</si>
  <si>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</si>
  <si>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</si>
  <si>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</si>
  <si>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</si>
  <si>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</si>
  <si>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</si>
  <si>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</si>
  <si>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</si>
  <si>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</si>
  <si>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</si>
  <si>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</si>
  <si>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</si>
  <si>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</si>
  <si>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</si>
  <si>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</si>
  <si>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</si>
  <si>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</si>
  <si>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</si>
  <si>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</si>
  <si>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</si>
  <si>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</si>
  <si>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</si>
  <si>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</si>
  <si>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</si>
  <si>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</si>
  <si>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</si>
  <si>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</si>
  <si>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</si>
  <si>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</si>
  <si>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</si>
  <si>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</si>
  <si>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</si>
  <si>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</si>
  <si>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</si>
  <si>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</si>
  <si>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</si>
  <si>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</si>
  <si>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</si>
  <si>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</si>
  <si>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</si>
  <si>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</si>
  <si>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</si>
  <si>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</si>
  <si>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</si>
  <si>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</si>
  <si>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</si>
  <si>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</si>
  <si>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</si>
  <si>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</si>
  <si>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</si>
  <si>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R.M.N°446-2009-PRODUCE</t>
  </si>
  <si>
    <t xml:space="preserve"> REPORTE  PRELIMINAR</t>
  </si>
  <si>
    <t>S/M</t>
  </si>
  <si>
    <t xml:space="preserve">           Atención:  Econ. Mercedes Araoz  Fernandez</t>
  </si>
  <si>
    <t>AGUJILLA</t>
  </si>
  <si>
    <t xml:space="preserve">        Fecha : 07/12/2009</t>
  </si>
  <si>
    <t>Callao, 09 de Diciembre del 2009</t>
  </si>
  <si>
    <t>12,0 y 15,0</t>
  </si>
</sst>
</file>

<file path=xl/styles.xml><?xml version="1.0" encoding="utf-8"?>
<styleSheet xmlns="http://schemas.openxmlformats.org/spreadsheetml/2006/main">
  <numFmts count="4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.00\ [$€]_-;\-* #,##0.00\ [$€]_-;_-* &quot;-&quot;??\ [$€]_-;_-@_-"/>
    <numFmt numFmtId="193" formatCode="_-* #,##0.00\ _P_t_s_-;\-* #,##0.00\ _P_t_s_-;_-* &quot;-&quot;??\ _P_t_s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\ &quot;Pts&quot;_-;\-* #,##0\ &quot;Pts&quot;_-;_-* &quot;-&quot;\ &quot;Pts&quot;_-;_-@_-"/>
    <numFmt numFmtId="197" formatCode="[$-409]h:mm:ss\ AM/PM;@"/>
    <numFmt numFmtId="198" formatCode="0.0"/>
    <numFmt numFmtId="199" formatCode="0;[Red]0"/>
    <numFmt numFmtId="200" formatCode="0.0;[Red]0.0"/>
    <numFmt numFmtId="201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" applyNumberFormat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" fontId="12" fillId="0" borderId="15" xfId="0" applyNumberFormat="1" applyFont="1" applyBorder="1" applyAlignment="1" quotePrefix="1">
      <alignment horizontal="center"/>
    </xf>
    <xf numFmtId="0" fontId="13" fillId="25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4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 quotePrefix="1">
      <alignment horizontal="center"/>
    </xf>
    <xf numFmtId="1" fontId="16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 quotePrefix="1">
      <alignment horizontal="center"/>
    </xf>
    <xf numFmtId="0" fontId="17" fillId="25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199" fontId="12" fillId="0" borderId="15" xfId="0" applyNumberFormat="1" applyFont="1" applyBorder="1" applyAlignment="1">
      <alignment horizontal="center"/>
    </xf>
    <xf numFmtId="199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18" fillId="0" borderId="0" xfId="0" applyFont="1" applyAlignment="1">
      <alignment/>
    </xf>
    <xf numFmtId="198" fontId="12" fillId="0" borderId="15" xfId="0" applyNumberFormat="1" applyFont="1" applyBorder="1" applyAlignment="1" quotePrefix="1">
      <alignment horizontal="center"/>
    </xf>
    <xf numFmtId="200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 quotePrefix="1">
      <alignment horizontal="center"/>
    </xf>
    <xf numFmtId="198" fontId="12" fillId="24" borderId="14" xfId="0" applyNumberFormat="1" applyFont="1" applyFill="1" applyBorder="1" applyAlignment="1">
      <alignment horizontal="center" wrapText="1"/>
    </xf>
    <xf numFmtId="198" fontId="12" fillId="0" borderId="15" xfId="0" applyNumberFormat="1" applyFont="1" applyBorder="1" applyAlignment="1">
      <alignment/>
    </xf>
    <xf numFmtId="198" fontId="12" fillId="24" borderId="14" xfId="0" applyNumberFormat="1" applyFont="1" applyFill="1" applyBorder="1" applyAlignment="1">
      <alignment horizontal="center"/>
    </xf>
    <xf numFmtId="19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8" fontId="5" fillId="0" borderId="0" xfId="0" applyNumberFormat="1" applyFont="1" applyBorder="1" applyAlignment="1">
      <alignment/>
    </xf>
    <xf numFmtId="198" fontId="10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7" fontId="6" fillId="0" borderId="0" xfId="0" applyNumberFormat="1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B1">
      <selection activeCell="P33" sqref="P33"/>
    </sheetView>
  </sheetViews>
  <sheetFormatPr defaultColWidth="11.421875" defaultRowHeight="12.75"/>
  <cols>
    <col min="2" max="2" width="20.00390625" style="0" customWidth="1"/>
    <col min="3" max="4" width="5.8515625" style="0" customWidth="1"/>
    <col min="5" max="5" width="7.00390625" style="0" customWidth="1"/>
    <col min="7" max="7" width="8.57421875" style="0" customWidth="1"/>
    <col min="8" max="8" width="8.140625" style="0" customWidth="1"/>
    <col min="9" max="10" width="8.28125" style="0" customWidth="1"/>
    <col min="11" max="11" width="8.8515625" style="0" customWidth="1"/>
    <col min="12" max="14" width="5.8515625" style="0" customWidth="1"/>
    <col min="15" max="15" width="8.421875" style="0" customWidth="1"/>
    <col min="16" max="16" width="8.28125" style="0" customWidth="1"/>
    <col min="17" max="18" width="8.421875" style="0" customWidth="1"/>
    <col min="19" max="19" width="9.7109375" style="0" customWidth="1"/>
    <col min="20" max="20" width="7.57421875" style="0" customWidth="1"/>
    <col min="21" max="22" width="8.140625" style="0" customWidth="1"/>
    <col min="23" max="23" width="9.28125" style="0" customWidth="1"/>
    <col min="24" max="24" width="8.57421875" style="0" customWidth="1"/>
    <col min="25" max="25" width="8.8515625" style="0" customWidth="1"/>
    <col min="26" max="26" width="9.421875" style="0" customWidth="1"/>
    <col min="27" max="27" width="8.57421875" style="0" customWidth="1"/>
    <col min="28" max="28" width="5.8515625" style="0" customWidth="1"/>
    <col min="29" max="29" width="10.140625" style="0" customWidth="1"/>
    <col min="30" max="30" width="8.57421875" style="0" customWidth="1"/>
    <col min="31" max="31" width="7.421875" style="0" customWidth="1"/>
    <col min="32" max="32" width="8.7109375" style="0" customWidth="1"/>
    <col min="33" max="33" width="5.7109375" style="0" customWidth="1"/>
    <col min="34" max="34" width="6.57421875" style="0" customWidth="1"/>
    <col min="35" max="35" width="6.140625" style="0" customWidth="1"/>
    <col min="36" max="36" width="8.421875" style="0" customWidth="1"/>
    <col min="37" max="37" width="7.421875" style="0" customWidth="1"/>
    <col min="38" max="38" width="7.7109375" style="0" customWidth="1"/>
    <col min="39" max="39" width="7.851562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</row>
    <row r="3" spans="2:42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3" t="s">
        <v>61</v>
      </c>
      <c r="AM4" s="95"/>
      <c r="AN4" s="95"/>
      <c r="AO4" s="95"/>
      <c r="AP4" s="95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9"/>
      <c r="AO5" s="99"/>
      <c r="AP5" s="9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3" t="s">
        <v>65</v>
      </c>
      <c r="AO6" s="93"/>
      <c r="AP6" s="94"/>
    </row>
    <row r="7" spans="2:42" ht="18">
      <c r="B7" s="11" t="s">
        <v>3</v>
      </c>
      <c r="C7" s="12" t="s">
        <v>60</v>
      </c>
      <c r="D7" s="13"/>
      <c r="E7" s="13"/>
      <c r="F7" s="13"/>
      <c r="G7" s="14"/>
      <c r="H7" s="13"/>
      <c r="I7" s="12"/>
      <c r="J7" s="13"/>
      <c r="K7" s="13"/>
      <c r="L7" s="13"/>
      <c r="M7" s="14"/>
      <c r="N7" s="13"/>
      <c r="O7" s="15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6"/>
      <c r="Y8" s="85" t="s">
        <v>16</v>
      </c>
      <c r="Z8" s="96"/>
      <c r="AA8" s="85" t="s">
        <v>17</v>
      </c>
      <c r="AB8" s="96"/>
      <c r="AC8" s="18" t="s">
        <v>18</v>
      </c>
      <c r="AD8" s="88" t="s">
        <v>19</v>
      </c>
      <c r="AE8" s="89"/>
      <c r="AF8" s="88" t="s">
        <v>20</v>
      </c>
      <c r="AG8" s="89"/>
      <c r="AH8" s="92" t="s">
        <v>59</v>
      </c>
      <c r="AI8" s="89"/>
      <c r="AJ8" s="88" t="s">
        <v>21</v>
      </c>
      <c r="AK8" s="91"/>
      <c r="AL8" s="90" t="s">
        <v>22</v>
      </c>
      <c r="AM8" s="87"/>
      <c r="AN8" s="97" t="s">
        <v>23</v>
      </c>
      <c r="AO8" s="98"/>
      <c r="AP8" s="19" t="s">
        <v>24</v>
      </c>
    </row>
    <row r="9" spans="2:42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7" t="s">
        <v>26</v>
      </c>
      <c r="Y9" s="21" t="s">
        <v>25</v>
      </c>
      <c r="Z9" s="17" t="s">
        <v>26</v>
      </c>
      <c r="AA9" s="21" t="s">
        <v>25</v>
      </c>
      <c r="AB9" s="21" t="s">
        <v>26</v>
      </c>
      <c r="AC9" s="21" t="s">
        <v>25</v>
      </c>
      <c r="AD9" s="24" t="s">
        <v>25</v>
      </c>
      <c r="AE9" s="21" t="s">
        <v>26</v>
      </c>
      <c r="AF9" s="24" t="s">
        <v>25</v>
      </c>
      <c r="AG9" s="21" t="s">
        <v>26</v>
      </c>
      <c r="AH9" s="24" t="s">
        <v>25</v>
      </c>
      <c r="AI9" s="21" t="s">
        <v>26</v>
      </c>
      <c r="AJ9" s="25" t="s">
        <v>25</v>
      </c>
      <c r="AK9" s="21" t="s">
        <v>26</v>
      </c>
      <c r="AL9" s="26" t="s">
        <v>25</v>
      </c>
      <c r="AM9" s="21" t="s">
        <v>26</v>
      </c>
      <c r="AN9" s="22" t="s">
        <v>25</v>
      </c>
      <c r="AO9" s="21" t="s">
        <v>26</v>
      </c>
      <c r="AP9" s="27"/>
    </row>
    <row r="10" spans="2:42" ht="20.25">
      <c r="B10" s="28" t="s">
        <v>27</v>
      </c>
      <c r="C10" s="29">
        <v>0</v>
      </c>
      <c r="D10" s="29">
        <v>0</v>
      </c>
      <c r="E10" s="29">
        <v>0</v>
      </c>
      <c r="F10" s="29">
        <v>4101</v>
      </c>
      <c r="G10" s="29">
        <v>0</v>
      </c>
      <c r="H10" s="29">
        <v>0</v>
      </c>
      <c r="I10" s="29">
        <v>6654</v>
      </c>
      <c r="J10" s="29">
        <v>255</v>
      </c>
      <c r="K10" s="29">
        <v>1786</v>
      </c>
      <c r="L10" s="29">
        <v>0</v>
      </c>
      <c r="M10" s="29">
        <v>0</v>
      </c>
      <c r="N10" s="29">
        <v>0</v>
      </c>
      <c r="O10" s="29">
        <v>1200</v>
      </c>
      <c r="P10" s="29">
        <v>1759</v>
      </c>
      <c r="Q10" s="29">
        <v>200</v>
      </c>
      <c r="R10" s="29">
        <v>750</v>
      </c>
      <c r="S10" s="29">
        <v>0</v>
      </c>
      <c r="T10" s="29">
        <v>0</v>
      </c>
      <c r="U10" s="29">
        <v>245</v>
      </c>
      <c r="V10" s="29">
        <v>0</v>
      </c>
      <c r="W10" s="29">
        <v>150</v>
      </c>
      <c r="X10" s="29">
        <v>2264</v>
      </c>
      <c r="Y10" s="29">
        <v>2065</v>
      </c>
      <c r="Z10" s="29">
        <v>1721</v>
      </c>
      <c r="AA10" s="29">
        <v>2684</v>
      </c>
      <c r="AB10" s="29">
        <v>0</v>
      </c>
      <c r="AC10" s="29">
        <v>6592</v>
      </c>
      <c r="AD10" s="29">
        <v>1569</v>
      </c>
      <c r="AE10" s="29">
        <v>491</v>
      </c>
      <c r="AF10" s="29">
        <v>2143</v>
      </c>
      <c r="AG10" s="29">
        <v>0</v>
      </c>
      <c r="AH10" s="29">
        <v>0</v>
      </c>
      <c r="AI10" s="29">
        <v>0</v>
      </c>
      <c r="AJ10" s="29">
        <v>2907</v>
      </c>
      <c r="AK10" s="29">
        <v>0</v>
      </c>
      <c r="AL10" s="29">
        <v>0</v>
      </c>
      <c r="AM10" s="29">
        <v>27</v>
      </c>
      <c r="AN10" s="29">
        <f>SUMIF($C$9:$AM$9,"Ind",C10:AM10)</f>
        <v>28195</v>
      </c>
      <c r="AO10" s="29">
        <f>SUMIF($C$9:$AM$9,"I.Mad",C10:AM10)</f>
        <v>11368</v>
      </c>
      <c r="AP10" s="29">
        <f>SUM(AN10:AO10)</f>
        <v>39563</v>
      </c>
    </row>
    <row r="11" spans="2:42" ht="20.25">
      <c r="B11" s="30" t="s">
        <v>28</v>
      </c>
      <c r="C11" s="31" t="s">
        <v>29</v>
      </c>
      <c r="D11" s="31" t="s">
        <v>29</v>
      </c>
      <c r="E11" s="31" t="s">
        <v>29</v>
      </c>
      <c r="F11" s="31">
        <v>103</v>
      </c>
      <c r="G11" s="31" t="s">
        <v>29</v>
      </c>
      <c r="H11" s="31" t="s">
        <v>29</v>
      </c>
      <c r="I11" s="31">
        <v>46</v>
      </c>
      <c r="J11" s="31">
        <v>9</v>
      </c>
      <c r="K11" s="31">
        <v>14</v>
      </c>
      <c r="L11" s="31" t="s">
        <v>29</v>
      </c>
      <c r="M11" s="31" t="s">
        <v>29</v>
      </c>
      <c r="N11" s="31" t="s">
        <v>29</v>
      </c>
      <c r="O11" s="31">
        <v>8</v>
      </c>
      <c r="P11" s="31">
        <v>42</v>
      </c>
      <c r="Q11" s="31">
        <v>3</v>
      </c>
      <c r="R11" s="31">
        <v>31</v>
      </c>
      <c r="S11" s="31" t="s">
        <v>29</v>
      </c>
      <c r="T11" s="31" t="s">
        <v>29</v>
      </c>
      <c r="U11" s="31">
        <v>4</v>
      </c>
      <c r="V11" s="31" t="s">
        <v>29</v>
      </c>
      <c r="W11" s="31">
        <v>2</v>
      </c>
      <c r="X11" s="31">
        <v>41</v>
      </c>
      <c r="Y11" s="31">
        <v>26</v>
      </c>
      <c r="Z11" s="31">
        <v>30</v>
      </c>
      <c r="AA11" s="31">
        <v>26</v>
      </c>
      <c r="AB11" s="31" t="s">
        <v>29</v>
      </c>
      <c r="AC11" s="31">
        <v>54</v>
      </c>
      <c r="AD11" s="31">
        <v>17</v>
      </c>
      <c r="AE11" s="31">
        <v>9</v>
      </c>
      <c r="AF11" s="31">
        <v>22</v>
      </c>
      <c r="AG11" s="31" t="s">
        <v>29</v>
      </c>
      <c r="AH11" s="31" t="s">
        <v>29</v>
      </c>
      <c r="AI11" s="31" t="s">
        <v>29</v>
      </c>
      <c r="AJ11" s="31">
        <v>14</v>
      </c>
      <c r="AK11" s="31" t="s">
        <v>29</v>
      </c>
      <c r="AL11" s="31" t="s">
        <v>29</v>
      </c>
      <c r="AM11" s="31">
        <v>1</v>
      </c>
      <c r="AN11" s="29">
        <f>SUMIF($C$9:$AM$9,"Ind",C11:AM11)</f>
        <v>236</v>
      </c>
      <c r="AO11" s="29">
        <f>SUMIF($C$9:$AM$9,"I.Mad",C11:AM11)</f>
        <v>266</v>
      </c>
      <c r="AP11" s="29">
        <f>SUM(AN11:AO11)</f>
        <v>502</v>
      </c>
    </row>
    <row r="12" spans="2:42" ht="20.25">
      <c r="B12" s="30" t="s">
        <v>30</v>
      </c>
      <c r="C12" s="31" t="s">
        <v>29</v>
      </c>
      <c r="D12" s="31" t="s">
        <v>29</v>
      </c>
      <c r="E12" s="31" t="s">
        <v>29</v>
      </c>
      <c r="F12" s="31">
        <v>21</v>
      </c>
      <c r="G12" s="31" t="s">
        <v>29</v>
      </c>
      <c r="H12" s="31" t="s">
        <v>29</v>
      </c>
      <c r="I12" s="31">
        <v>17</v>
      </c>
      <c r="J12" s="29">
        <v>1</v>
      </c>
      <c r="K12" s="31">
        <v>11</v>
      </c>
      <c r="L12" s="31" t="s">
        <v>29</v>
      </c>
      <c r="M12" s="31" t="s">
        <v>29</v>
      </c>
      <c r="N12" s="31" t="s">
        <v>29</v>
      </c>
      <c r="O12" s="31">
        <v>2</v>
      </c>
      <c r="P12" s="29">
        <v>9</v>
      </c>
      <c r="Q12" s="29">
        <v>1</v>
      </c>
      <c r="R12" s="31">
        <v>7</v>
      </c>
      <c r="S12" s="31" t="s">
        <v>29</v>
      </c>
      <c r="T12" s="31" t="s">
        <v>29</v>
      </c>
      <c r="U12" s="31">
        <v>3</v>
      </c>
      <c r="V12" s="31" t="s">
        <v>29</v>
      </c>
      <c r="W12" s="29" t="s">
        <v>62</v>
      </c>
      <c r="X12" s="31">
        <v>12</v>
      </c>
      <c r="Y12" s="31">
        <v>5</v>
      </c>
      <c r="Z12" s="31">
        <v>9</v>
      </c>
      <c r="AA12" s="31">
        <v>10</v>
      </c>
      <c r="AB12" s="31" t="s">
        <v>29</v>
      </c>
      <c r="AC12" s="31">
        <v>17</v>
      </c>
      <c r="AD12" s="31">
        <v>7</v>
      </c>
      <c r="AE12" s="29" t="s">
        <v>62</v>
      </c>
      <c r="AF12" s="31">
        <v>8</v>
      </c>
      <c r="AG12" s="31" t="s">
        <v>29</v>
      </c>
      <c r="AH12" s="31" t="s">
        <v>29</v>
      </c>
      <c r="AI12" s="31" t="s">
        <v>29</v>
      </c>
      <c r="AJ12" s="31">
        <v>4</v>
      </c>
      <c r="AK12" s="31" t="s">
        <v>29</v>
      </c>
      <c r="AL12" s="31" t="s">
        <v>29</v>
      </c>
      <c r="AM12" s="29" t="s">
        <v>62</v>
      </c>
      <c r="AN12" s="29">
        <f>SUMIF($C$9:$AM$9,"Ind",C12:AM12)</f>
        <v>85</v>
      </c>
      <c r="AO12" s="29">
        <f>SUMIF($C$9:$AM$9,"I.Mad",C12:AM12)</f>
        <v>59</v>
      </c>
      <c r="AP12" s="29">
        <f>SUM(AN12:AO12)</f>
        <v>144</v>
      </c>
    </row>
    <row r="13" spans="2:42" ht="20.25">
      <c r="B13" s="30" t="s">
        <v>31</v>
      </c>
      <c r="C13" s="31" t="s">
        <v>29</v>
      </c>
      <c r="D13" s="31" t="s">
        <v>29</v>
      </c>
      <c r="E13" s="31" t="s">
        <v>29</v>
      </c>
      <c r="F13" s="31">
        <v>4.716586004962546</v>
      </c>
      <c r="G13" s="31" t="s">
        <v>29</v>
      </c>
      <c r="H13" s="31" t="s">
        <v>29</v>
      </c>
      <c r="I13" s="31">
        <v>0</v>
      </c>
      <c r="J13" s="31">
        <v>0</v>
      </c>
      <c r="K13" s="31">
        <v>0</v>
      </c>
      <c r="L13" s="31" t="s">
        <v>29</v>
      </c>
      <c r="M13" s="31" t="s">
        <v>29</v>
      </c>
      <c r="N13" s="31" t="s">
        <v>29</v>
      </c>
      <c r="O13" s="31">
        <v>0</v>
      </c>
      <c r="P13" s="31">
        <v>0</v>
      </c>
      <c r="Q13" s="31">
        <v>0</v>
      </c>
      <c r="R13" s="31">
        <v>0</v>
      </c>
      <c r="S13" s="31" t="s">
        <v>29</v>
      </c>
      <c r="T13" s="31" t="s">
        <v>29</v>
      </c>
      <c r="U13" s="31">
        <v>0</v>
      </c>
      <c r="V13" s="31" t="s">
        <v>29</v>
      </c>
      <c r="W13" s="31" t="s">
        <v>29</v>
      </c>
      <c r="X13" s="31">
        <v>0</v>
      </c>
      <c r="Y13" s="31">
        <v>0</v>
      </c>
      <c r="Z13" s="31">
        <v>0</v>
      </c>
      <c r="AA13" s="31">
        <v>0</v>
      </c>
      <c r="AB13" s="31" t="s">
        <v>29</v>
      </c>
      <c r="AC13" s="31">
        <v>0.040350302517980864</v>
      </c>
      <c r="AD13" s="31">
        <v>0.2922175322916829</v>
      </c>
      <c r="AE13" s="31" t="s">
        <v>29</v>
      </c>
      <c r="AF13" s="31">
        <v>0.5552727041303379</v>
      </c>
      <c r="AG13" s="31" t="s">
        <v>29</v>
      </c>
      <c r="AH13" s="31" t="s">
        <v>29</v>
      </c>
      <c r="AI13" s="31" t="s">
        <v>29</v>
      </c>
      <c r="AJ13" s="31">
        <v>0.6996513060457654</v>
      </c>
      <c r="AK13" s="31" t="s">
        <v>29</v>
      </c>
      <c r="AL13" s="31" t="s">
        <v>29</v>
      </c>
      <c r="AM13" s="31" t="s">
        <v>29</v>
      </c>
      <c r="AN13" s="32"/>
      <c r="AO13" s="32"/>
      <c r="AP13" s="32"/>
    </row>
    <row r="14" spans="2:42" ht="20.25">
      <c r="B14" s="33" t="s">
        <v>32</v>
      </c>
      <c r="C14" s="61" t="s">
        <v>29</v>
      </c>
      <c r="D14" s="61" t="s">
        <v>29</v>
      </c>
      <c r="E14" s="61" t="s">
        <v>29</v>
      </c>
      <c r="F14" s="81" t="s">
        <v>67</v>
      </c>
      <c r="G14" s="61" t="s">
        <v>29</v>
      </c>
      <c r="H14" s="61" t="s">
        <v>29</v>
      </c>
      <c r="I14" s="61">
        <v>14</v>
      </c>
      <c r="J14" s="61">
        <v>14</v>
      </c>
      <c r="K14" s="61">
        <v>14</v>
      </c>
      <c r="L14" s="61" t="s">
        <v>29</v>
      </c>
      <c r="M14" s="61" t="s">
        <v>29</v>
      </c>
      <c r="N14" s="61" t="s">
        <v>29</v>
      </c>
      <c r="O14" s="61">
        <v>14</v>
      </c>
      <c r="P14" s="61">
        <v>14</v>
      </c>
      <c r="Q14" s="61">
        <v>14</v>
      </c>
      <c r="R14" s="61">
        <v>14.5</v>
      </c>
      <c r="S14" s="61" t="s">
        <v>29</v>
      </c>
      <c r="T14" s="61" t="s">
        <v>29</v>
      </c>
      <c r="U14" s="61">
        <v>14.5</v>
      </c>
      <c r="V14" s="61" t="s">
        <v>29</v>
      </c>
      <c r="W14" s="61" t="s">
        <v>29</v>
      </c>
      <c r="X14" s="61">
        <v>14.5</v>
      </c>
      <c r="Y14" s="61">
        <v>14.5</v>
      </c>
      <c r="Z14" s="61">
        <v>14.5</v>
      </c>
      <c r="AA14" s="61">
        <v>14.5</v>
      </c>
      <c r="AB14" s="61" t="s">
        <v>29</v>
      </c>
      <c r="AC14" s="61">
        <v>14.5</v>
      </c>
      <c r="AD14" s="61">
        <v>14.5</v>
      </c>
      <c r="AE14" s="61" t="s">
        <v>29</v>
      </c>
      <c r="AF14" s="61">
        <v>14.5</v>
      </c>
      <c r="AG14" s="61" t="s">
        <v>29</v>
      </c>
      <c r="AH14" s="61" t="s">
        <v>29</v>
      </c>
      <c r="AI14" s="61" t="s">
        <v>29</v>
      </c>
      <c r="AJ14" s="61">
        <v>14</v>
      </c>
      <c r="AK14" s="61" t="s">
        <v>29</v>
      </c>
      <c r="AL14" s="61" t="s">
        <v>29</v>
      </c>
      <c r="AM14" s="61" t="s">
        <v>29</v>
      </c>
      <c r="AN14" s="32"/>
      <c r="AO14" s="32"/>
      <c r="AP14" s="32"/>
    </row>
    <row r="15" spans="2:42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4"/>
      <c r="AM15" s="43"/>
      <c r="AN15" s="45"/>
      <c r="AO15" s="45"/>
      <c r="AP15" s="46"/>
    </row>
    <row r="16" spans="2:42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7">
        <v>0</v>
      </c>
      <c r="AM16" s="47">
        <v>0</v>
      </c>
      <c r="AN16" s="50">
        <f>SUMIF($C$9:$AM$9,"Ind",C16:AM16)</f>
        <v>0</v>
      </c>
      <c r="AO16" s="50">
        <f>SUMIF($C$9:$AM$9,"I.Mad",C16:AM16)</f>
        <v>0</v>
      </c>
      <c r="AP16" s="50">
        <f>SUM(AN16:AO16)</f>
        <v>0</v>
      </c>
    </row>
    <row r="17" spans="2:42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0">
        <f>SUMIF($C$9:$AM$9,"Ind",C17:AM17)</f>
        <v>0</v>
      </c>
      <c r="AO17" s="50">
        <f>SUMIF($C$9:$AM$9,"I.Mad",C17:AM17)</f>
        <v>0</v>
      </c>
      <c r="AP17" s="50">
        <f>SUM(AN17:AO17)</f>
        <v>0</v>
      </c>
    </row>
    <row r="18" spans="2:42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0">
        <f>SUMIF($C$9:$AM$9,"Ind",C18:AM18)</f>
        <v>0</v>
      </c>
      <c r="AO18" s="50">
        <f>SUMIF($C$9:$AM$9,"I.Mad",C18:AM18)</f>
        <v>0</v>
      </c>
      <c r="AP18" s="50">
        <f>SUM(AN18:AO18)</f>
        <v>0</v>
      </c>
    </row>
    <row r="19" spans="2:42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2"/>
      <c r="AO19" s="52"/>
      <c r="AP19" s="52"/>
    </row>
    <row r="20" spans="2:42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51" t="s">
        <v>29</v>
      </c>
      <c r="AK20" s="43" t="s">
        <v>29</v>
      </c>
      <c r="AL20" s="51" t="s">
        <v>29</v>
      </c>
      <c r="AM20" s="51" t="s">
        <v>29</v>
      </c>
      <c r="AN20" s="52"/>
      <c r="AO20" s="52"/>
      <c r="AP20" s="52"/>
    </row>
    <row r="21" spans="2:42" ht="15.75">
      <c r="B21" s="34" t="s">
        <v>37</v>
      </c>
      <c r="C21" s="53" t="s">
        <v>38</v>
      </c>
      <c r="D21" s="41"/>
      <c r="E21" s="38"/>
      <c r="G21" s="54" t="s">
        <v>58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38"/>
      <c r="AM21" s="38"/>
      <c r="AN21" s="55"/>
      <c r="AO21" s="45"/>
      <c r="AP21" s="46"/>
    </row>
    <row r="22" spans="2:42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58"/>
      <c r="AM22" s="58"/>
      <c r="AN22" s="29">
        <f aca="true" t="shared" si="0" ref="AN22:AN36">SUMIF($C$9:$AM$9,"Ind",C22:AM22)</f>
        <v>0</v>
      </c>
      <c r="AO22" s="29">
        <f aca="true" t="shared" si="1" ref="AO22:AO36">SUMIF($C$9:$AM$9,"I.Mad",C22:AM22)</f>
        <v>0</v>
      </c>
      <c r="AP22" s="29">
        <f aca="true" t="shared" si="2" ref="AP22:AP36">SUM(AN22:AO22)</f>
        <v>0</v>
      </c>
    </row>
    <row r="23" spans="2:42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29">
        <f t="shared" si="0"/>
        <v>0</v>
      </c>
      <c r="AO23" s="29">
        <f t="shared" si="1"/>
        <v>0</v>
      </c>
      <c r="AP23" s="29">
        <f t="shared" si="2"/>
        <v>0</v>
      </c>
    </row>
    <row r="24" spans="2:42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29">
        <f t="shared" si="0"/>
        <v>0</v>
      </c>
      <c r="AO24" s="29">
        <f t="shared" si="1"/>
        <v>0</v>
      </c>
      <c r="AP24" s="29">
        <f t="shared" si="2"/>
        <v>0</v>
      </c>
    </row>
    <row r="25" spans="2:42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31"/>
      <c r="AM25" s="31"/>
      <c r="AN25" s="29">
        <f t="shared" si="0"/>
        <v>0</v>
      </c>
      <c r="AO25" s="29">
        <f t="shared" si="1"/>
        <v>0</v>
      </c>
      <c r="AP25" s="29">
        <f t="shared" si="2"/>
        <v>0</v>
      </c>
    </row>
    <row r="26" spans="2:42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29">
        <f t="shared" si="0"/>
        <v>0</v>
      </c>
      <c r="AO26" s="29">
        <f t="shared" si="1"/>
        <v>0</v>
      </c>
      <c r="AP26" s="29">
        <f t="shared" si="2"/>
        <v>0</v>
      </c>
    </row>
    <row r="27" spans="2:42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61"/>
      <c r="AI27" s="61"/>
      <c r="AJ27" s="31"/>
      <c r="AK27" s="31"/>
      <c r="AL27" s="31"/>
      <c r="AM27" s="31"/>
      <c r="AN27" s="29">
        <f t="shared" si="0"/>
        <v>0</v>
      </c>
      <c r="AO27" s="29">
        <f t="shared" si="1"/>
        <v>0</v>
      </c>
      <c r="AP27" s="29">
        <f t="shared" si="2"/>
        <v>0</v>
      </c>
    </row>
    <row r="28" spans="2:42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29">
        <f t="shared" si="0"/>
        <v>0</v>
      </c>
      <c r="AO28" s="29">
        <f t="shared" si="1"/>
        <v>0</v>
      </c>
      <c r="AP28" s="29">
        <f t="shared" si="2"/>
        <v>0</v>
      </c>
    </row>
    <row r="29" spans="2:42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29">
        <f t="shared" si="0"/>
        <v>0</v>
      </c>
      <c r="AO29" s="29">
        <f t="shared" si="1"/>
        <v>0</v>
      </c>
      <c r="AP29" s="29">
        <f t="shared" si="2"/>
        <v>0</v>
      </c>
    </row>
    <row r="30" spans="2:42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31"/>
      <c r="AK30" s="31"/>
      <c r="AL30" s="58"/>
      <c r="AM30" s="31"/>
      <c r="AN30" s="29">
        <f t="shared" si="0"/>
        <v>0</v>
      </c>
      <c r="AO30" s="29">
        <f t="shared" si="1"/>
        <v>0</v>
      </c>
      <c r="AP30" s="29">
        <f t="shared" si="2"/>
        <v>0</v>
      </c>
    </row>
    <row r="31" spans="2:42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9">
        <f t="shared" si="0"/>
        <v>0</v>
      </c>
      <c r="AO31" s="29">
        <f t="shared" si="1"/>
        <v>0</v>
      </c>
      <c r="AP31" s="29">
        <f t="shared" si="2"/>
        <v>0</v>
      </c>
    </row>
    <row r="32" spans="2:42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9">
        <f t="shared" si="0"/>
        <v>0</v>
      </c>
      <c r="AO32" s="29">
        <f t="shared" si="1"/>
        <v>0</v>
      </c>
      <c r="AP32" s="29">
        <f t="shared" si="2"/>
        <v>0</v>
      </c>
    </row>
    <row r="33" spans="2:42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>
        <v>8</v>
      </c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9">
        <f t="shared" si="0"/>
        <v>0</v>
      </c>
      <c r="AO33" s="29">
        <f t="shared" si="1"/>
        <v>8</v>
      </c>
      <c r="AP33" s="29">
        <f t="shared" si="2"/>
        <v>8</v>
      </c>
    </row>
    <row r="34" spans="2:42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>
        <v>3</v>
      </c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63"/>
      <c r="AN34" s="29">
        <f t="shared" si="0"/>
        <v>0</v>
      </c>
      <c r="AO34" s="29">
        <f t="shared" si="1"/>
        <v>3</v>
      </c>
      <c r="AP34" s="29">
        <f t="shared" si="2"/>
        <v>3</v>
      </c>
    </row>
    <row r="35" spans="2:42" ht="20.25">
      <c r="B35" s="30" t="s">
        <v>64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31"/>
      <c r="AG35" s="31"/>
      <c r="AH35" s="31"/>
      <c r="AI35" s="31"/>
      <c r="AJ35" s="31"/>
      <c r="AK35" s="31"/>
      <c r="AL35" s="31"/>
      <c r="AM35" s="31"/>
      <c r="AN35" s="29">
        <f t="shared" si="0"/>
        <v>0</v>
      </c>
      <c r="AO35" s="29">
        <f t="shared" si="1"/>
        <v>0</v>
      </c>
      <c r="AP35" s="29">
        <f t="shared" si="2"/>
        <v>0</v>
      </c>
    </row>
    <row r="36" spans="2:42" ht="20.25">
      <c r="B36" s="59" t="s">
        <v>52</v>
      </c>
      <c r="C36" s="29">
        <f aca="true" t="shared" si="3" ref="C36:AM36">+SUM(C10,C16,C22:C35)</f>
        <v>0</v>
      </c>
      <c r="D36" s="29">
        <f t="shared" si="3"/>
        <v>0</v>
      </c>
      <c r="E36" s="29">
        <f t="shared" si="3"/>
        <v>0</v>
      </c>
      <c r="F36" s="29">
        <f t="shared" si="3"/>
        <v>4101</v>
      </c>
      <c r="G36" s="29">
        <f t="shared" si="3"/>
        <v>0</v>
      </c>
      <c r="H36" s="29">
        <f t="shared" si="3"/>
        <v>0</v>
      </c>
      <c r="I36" s="29">
        <f t="shared" si="3"/>
        <v>6654</v>
      </c>
      <c r="J36" s="29">
        <f t="shared" si="3"/>
        <v>255</v>
      </c>
      <c r="K36" s="29">
        <f t="shared" si="3"/>
        <v>1786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1200</v>
      </c>
      <c r="P36" s="29">
        <f t="shared" si="3"/>
        <v>1770</v>
      </c>
      <c r="Q36" s="29">
        <f t="shared" si="3"/>
        <v>200</v>
      </c>
      <c r="R36" s="29">
        <f t="shared" si="3"/>
        <v>750</v>
      </c>
      <c r="S36" s="29">
        <f t="shared" si="3"/>
        <v>0</v>
      </c>
      <c r="T36" s="29">
        <f t="shared" si="3"/>
        <v>0</v>
      </c>
      <c r="U36" s="29">
        <f t="shared" si="3"/>
        <v>245</v>
      </c>
      <c r="V36" s="29">
        <f t="shared" si="3"/>
        <v>0</v>
      </c>
      <c r="W36" s="29">
        <f t="shared" si="3"/>
        <v>150</v>
      </c>
      <c r="X36" s="29">
        <f t="shared" si="3"/>
        <v>2264</v>
      </c>
      <c r="Y36" s="29">
        <f t="shared" si="3"/>
        <v>2065</v>
      </c>
      <c r="Z36" s="29">
        <f t="shared" si="3"/>
        <v>1721</v>
      </c>
      <c r="AA36" s="29">
        <f t="shared" si="3"/>
        <v>2684</v>
      </c>
      <c r="AB36" s="29">
        <f t="shared" si="3"/>
        <v>0</v>
      </c>
      <c r="AC36" s="29">
        <f t="shared" si="3"/>
        <v>6592</v>
      </c>
      <c r="AD36" s="29">
        <f t="shared" si="3"/>
        <v>1569</v>
      </c>
      <c r="AE36" s="29">
        <f t="shared" si="3"/>
        <v>491</v>
      </c>
      <c r="AF36" s="29">
        <f t="shared" si="3"/>
        <v>2143</v>
      </c>
      <c r="AG36" s="29">
        <f t="shared" si="3"/>
        <v>0</v>
      </c>
      <c r="AH36" s="29">
        <f>+SUM(AH10,AH16,AH22:AH35)</f>
        <v>0</v>
      </c>
      <c r="AI36" s="29">
        <f>+SUM(AI10,AI16,AI22:AI35)</f>
        <v>0</v>
      </c>
      <c r="AJ36" s="29">
        <f t="shared" si="3"/>
        <v>2907</v>
      </c>
      <c r="AK36" s="29">
        <f t="shared" si="3"/>
        <v>0</v>
      </c>
      <c r="AL36" s="29">
        <f t="shared" si="3"/>
        <v>0</v>
      </c>
      <c r="AM36" s="29">
        <f t="shared" si="3"/>
        <v>27</v>
      </c>
      <c r="AN36" s="29">
        <f t="shared" si="0"/>
        <v>28195</v>
      </c>
      <c r="AO36" s="29">
        <f t="shared" si="1"/>
        <v>11379</v>
      </c>
      <c r="AP36" s="29">
        <f t="shared" si="2"/>
        <v>39574</v>
      </c>
    </row>
    <row r="37" spans="2:42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>
        <v>16.9</v>
      </c>
      <c r="AM37" s="66"/>
      <c r="AN37" s="67"/>
      <c r="AO37" s="67"/>
      <c r="AP37" s="68"/>
    </row>
    <row r="38" spans="2:42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74" t="s">
        <v>66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5"/>
      <c r="AE43" s="35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35"/>
      <c r="AE44" s="35"/>
      <c r="AF44" s="70"/>
      <c r="AG44" s="70"/>
      <c r="AH44" s="70"/>
      <c r="AI44" s="70"/>
      <c r="AJ44" s="35"/>
      <c r="AK44" s="35"/>
      <c r="AL44" s="35"/>
      <c r="AM44" s="35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35"/>
      <c r="AE45" s="35"/>
      <c r="AF45" s="70"/>
      <c r="AG45" s="70"/>
      <c r="AH45" s="70"/>
      <c r="AI45" s="70"/>
      <c r="AJ45" s="35"/>
      <c r="AK45" s="35"/>
      <c r="AL45" s="35"/>
      <c r="AM45" s="35"/>
      <c r="AN45" s="1"/>
      <c r="AO45" s="1"/>
      <c r="AP45" s="1"/>
    </row>
  </sheetData>
  <sheetProtection/>
  <mergeCells count="24">
    <mergeCell ref="B3:AP3"/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Q8:R8"/>
    <mergeCell ref="AL8:AM8"/>
    <mergeCell ref="AJ8:AK8"/>
    <mergeCell ref="AH8:AI8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2009-12-07T16:56:31Z</cp:lastPrinted>
  <dcterms:created xsi:type="dcterms:W3CDTF">2008-10-21T17:58:04Z</dcterms:created>
  <dcterms:modified xsi:type="dcterms:W3CDTF">2009-12-09T18:02:36Z</dcterms:modified>
  <cp:category/>
  <cp:version/>
  <cp:contentType/>
  <cp:contentStatus/>
</cp:coreProperties>
</file>