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<sst xmlns="http://schemas.openxmlformats.org/spreadsheetml/2006/main" count="313" uniqueCount="68">
  <si>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</si>
  <si>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</si>
  <si>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</si>
  <si>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</si>
  <si>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</si>
  <si>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</si>
  <si>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</si>
  <si>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</si>
  <si>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</si>
  <si>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</si>
  <si>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</si>
  <si>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</si>
  <si>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</si>
  <si>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</si>
  <si>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</si>
  <si>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</si>
  <si>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</si>
  <si>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</si>
  <si>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</si>
  <si>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</si>
  <si>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</si>
  <si>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</si>
  <si>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</si>
  <si>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</si>
  <si>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</si>
  <si>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</si>
  <si>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</si>
  <si>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</si>
  <si>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</si>
  <si>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</si>
  <si>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</si>
  <si>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</si>
  <si>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</si>
  <si>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</si>
  <si>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</si>
  <si>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</si>
  <si>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</si>
  <si>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</si>
  <si>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</si>
  <si>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</si>
  <si>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</si>
  <si>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</si>
  <si>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</si>
  <si>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</si>
  <si>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</si>
  <si>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</si>
  <si>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</si>
  <si>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</si>
  <si>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</si>
  <si>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</si>
  <si>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</si>
  <si>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</si>
  <si>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</si>
  <si>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</si>
  <si>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</si>
  <si>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</si>
  <si>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</si>
  <si>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</si>
  <si>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</si>
  <si>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</si>
  <si>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</si>
  <si>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</si>
  <si>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</si>
  <si>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</si>
  <si>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          Atención:  Econ. Mercedes Araoz  Fernandez</t>
  </si>
  <si>
    <t xml:space="preserve">        Fecha : 02/12/2009</t>
  </si>
  <si>
    <t>Callao, 03 de Diciembre del 2009</t>
  </si>
  <si>
    <t xml:space="preserve">S/M 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</si>
</sst>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0">
      <selection activeCell="B2" sqref="B2:AP41"/>
    </sheetView>
  </sheetViews>
  <sheetFormatPr defaultColWidth="11.421875" defaultRowHeight="12.75"/>
  <cols>
    <col min="2" max="2" width="20.00390625" style="0" customWidth="1"/>
    <col min="3" max="5" width="5.8515625" style="0" customWidth="1"/>
    <col min="6" max="6" width="9.8515625" style="0" customWidth="1"/>
    <col min="7" max="7" width="7.57421875" style="0" customWidth="1"/>
    <col min="8" max="8" width="5.8515625" style="0" customWidth="1"/>
    <col min="9" max="10" width="8.28125" style="0" customWidth="1"/>
    <col min="11" max="11" width="8.8515625" style="0" customWidth="1"/>
    <col min="12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0" width="8.57421875" style="0" customWidth="1"/>
    <col min="31" max="31" width="7.421875" style="0" customWidth="1"/>
    <col min="32" max="32" width="8.7109375" style="0" customWidth="1"/>
    <col min="33" max="33" width="5.7109375" style="0" customWidth="1"/>
    <col min="34" max="34" width="7.851562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7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62</v>
      </c>
      <c r="AM4" s="84"/>
      <c r="AN4" s="84"/>
      <c r="AO4" s="84"/>
      <c r="AP4" s="8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65</v>
      </c>
      <c r="AO6" s="82"/>
      <c r="AP6" s="83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7" t="s">
        <v>5</v>
      </c>
      <c r="D8" s="86"/>
      <c r="E8" s="97" t="s">
        <v>6</v>
      </c>
      <c r="F8" s="86"/>
      <c r="G8" s="87" t="s">
        <v>7</v>
      </c>
      <c r="H8" s="98"/>
      <c r="I8" s="85" t="s">
        <v>8</v>
      </c>
      <c r="J8" s="92"/>
      <c r="K8" s="97" t="s">
        <v>9</v>
      </c>
      <c r="L8" s="86"/>
      <c r="M8" s="97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18" t="s">
        <v>18</v>
      </c>
      <c r="AD8" s="93" t="s">
        <v>19</v>
      </c>
      <c r="AE8" s="96"/>
      <c r="AF8" s="93" t="s">
        <v>20</v>
      </c>
      <c r="AG8" s="96"/>
      <c r="AH8" s="95" t="s">
        <v>60</v>
      </c>
      <c r="AI8" s="96"/>
      <c r="AJ8" s="93" t="s">
        <v>21</v>
      </c>
      <c r="AK8" s="94"/>
      <c r="AL8" s="85" t="s">
        <v>22</v>
      </c>
      <c r="AM8" s="92"/>
      <c r="AN8" s="89" t="s">
        <v>23</v>
      </c>
      <c r="AO8" s="90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950</v>
      </c>
      <c r="G10" s="29">
        <v>0</v>
      </c>
      <c r="H10" s="29">
        <v>0</v>
      </c>
      <c r="I10" s="29">
        <v>6508</v>
      </c>
      <c r="J10" s="29">
        <v>91</v>
      </c>
      <c r="K10" s="29">
        <v>262</v>
      </c>
      <c r="L10" s="29">
        <v>0</v>
      </c>
      <c r="M10" s="29">
        <v>0</v>
      </c>
      <c r="N10" s="29">
        <v>0</v>
      </c>
      <c r="O10" s="29">
        <v>1575</v>
      </c>
      <c r="P10" s="29">
        <v>640</v>
      </c>
      <c r="Q10" s="29">
        <v>1615</v>
      </c>
      <c r="R10" s="29">
        <v>5223</v>
      </c>
      <c r="S10" s="29">
        <v>3260</v>
      </c>
      <c r="T10" s="29">
        <v>643</v>
      </c>
      <c r="U10" s="29">
        <v>2410</v>
      </c>
      <c r="V10" s="29">
        <v>385</v>
      </c>
      <c r="W10" s="29">
        <v>5430</v>
      </c>
      <c r="X10" s="29">
        <v>1476</v>
      </c>
      <c r="Y10" s="29">
        <v>5783</v>
      </c>
      <c r="Z10" s="29">
        <v>2912</v>
      </c>
      <c r="AA10" s="29">
        <v>6227</v>
      </c>
      <c r="AB10" s="29">
        <v>0</v>
      </c>
      <c r="AC10" s="29">
        <v>11999</v>
      </c>
      <c r="AD10" s="29">
        <v>2731</v>
      </c>
      <c r="AE10" s="29">
        <v>295</v>
      </c>
      <c r="AF10" s="29">
        <v>2165</v>
      </c>
      <c r="AG10" s="29">
        <v>0</v>
      </c>
      <c r="AH10" s="29">
        <v>698</v>
      </c>
      <c r="AI10" s="29">
        <v>0</v>
      </c>
      <c r="AJ10" s="29">
        <v>1960</v>
      </c>
      <c r="AK10" s="29">
        <v>0</v>
      </c>
      <c r="AL10" s="29">
        <v>28</v>
      </c>
      <c r="AM10" s="29">
        <v>0</v>
      </c>
      <c r="AN10" s="29">
        <f>SUMIF($C$9:$AM$9,"Ind",C10:AM10)</f>
        <v>52651</v>
      </c>
      <c r="AO10" s="29">
        <f>SUMIF($C$9:$AM$9,"I.Mad",C10:AM10)</f>
        <v>12615</v>
      </c>
      <c r="AP10" s="29">
        <f>SUM(AN10:AO10)</f>
        <v>65266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24</v>
      </c>
      <c r="G11" s="31" t="s">
        <v>29</v>
      </c>
      <c r="H11" s="31" t="s">
        <v>29</v>
      </c>
      <c r="I11" s="31">
        <v>27</v>
      </c>
      <c r="J11" s="31">
        <v>4</v>
      </c>
      <c r="K11" s="31">
        <v>2</v>
      </c>
      <c r="L11" s="31" t="s">
        <v>29</v>
      </c>
      <c r="M11" s="31" t="s">
        <v>29</v>
      </c>
      <c r="N11" s="31" t="s">
        <v>29</v>
      </c>
      <c r="O11" s="31">
        <v>9</v>
      </c>
      <c r="P11" s="31">
        <v>9</v>
      </c>
      <c r="Q11" s="31">
        <v>12</v>
      </c>
      <c r="R11" s="31">
        <v>97</v>
      </c>
      <c r="S11" s="31">
        <v>18</v>
      </c>
      <c r="T11" s="31">
        <v>11</v>
      </c>
      <c r="U11" s="31">
        <v>11</v>
      </c>
      <c r="V11" s="31">
        <v>8</v>
      </c>
      <c r="W11" s="31">
        <v>30</v>
      </c>
      <c r="X11" s="31">
        <v>28</v>
      </c>
      <c r="Y11" s="31">
        <v>29</v>
      </c>
      <c r="Z11" s="31">
        <v>60</v>
      </c>
      <c r="AA11" s="31">
        <v>17</v>
      </c>
      <c r="AB11" s="31" t="s">
        <v>29</v>
      </c>
      <c r="AC11" s="31">
        <v>44</v>
      </c>
      <c r="AD11" s="31">
        <v>20</v>
      </c>
      <c r="AE11" s="31">
        <v>3</v>
      </c>
      <c r="AF11" s="31">
        <v>18</v>
      </c>
      <c r="AG11" s="31" t="s">
        <v>29</v>
      </c>
      <c r="AH11" s="31">
        <v>7</v>
      </c>
      <c r="AI11" s="31" t="s">
        <v>29</v>
      </c>
      <c r="AJ11" s="31">
        <v>9</v>
      </c>
      <c r="AK11" s="31" t="s">
        <v>29</v>
      </c>
      <c r="AL11" s="31">
        <v>2</v>
      </c>
      <c r="AM11" s="31" t="s">
        <v>29</v>
      </c>
      <c r="AN11" s="29">
        <f>SUMIF($C$9:$AM$9,"Ind",C11:AM11)</f>
        <v>255</v>
      </c>
      <c r="AO11" s="29">
        <f>SUMIF($C$9:$AM$9,"I.Mad",C11:AM11)</f>
        <v>244</v>
      </c>
      <c r="AP11" s="29">
        <f>SUM(AN11:AO11)</f>
        <v>499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8</v>
      </c>
      <c r="G12" s="31" t="s">
        <v>29</v>
      </c>
      <c r="H12" s="31" t="s">
        <v>29</v>
      </c>
      <c r="I12" s="31">
        <v>18</v>
      </c>
      <c r="J12" s="29" t="s">
        <v>67</v>
      </c>
      <c r="K12" s="31">
        <v>2</v>
      </c>
      <c r="L12" s="31" t="s">
        <v>29</v>
      </c>
      <c r="M12" s="31" t="s">
        <v>29</v>
      </c>
      <c r="N12" s="31" t="s">
        <v>29</v>
      </c>
      <c r="O12" s="31">
        <v>4</v>
      </c>
      <c r="P12" s="31">
        <v>2</v>
      </c>
      <c r="Q12" s="29" t="s">
        <v>63</v>
      </c>
      <c r="R12" s="31">
        <v>13</v>
      </c>
      <c r="S12" s="31">
        <v>7</v>
      </c>
      <c r="T12" s="31">
        <v>3</v>
      </c>
      <c r="U12" s="31">
        <v>4</v>
      </c>
      <c r="V12" s="31">
        <v>1</v>
      </c>
      <c r="W12" s="31">
        <v>9</v>
      </c>
      <c r="X12" s="31">
        <v>3</v>
      </c>
      <c r="Y12" s="31">
        <v>3</v>
      </c>
      <c r="Z12" s="31">
        <v>10</v>
      </c>
      <c r="AA12" s="31">
        <v>12</v>
      </c>
      <c r="AB12" s="31" t="s">
        <v>29</v>
      </c>
      <c r="AC12" s="31">
        <v>14</v>
      </c>
      <c r="AD12" s="31">
        <v>6</v>
      </c>
      <c r="AE12" s="31">
        <v>1</v>
      </c>
      <c r="AF12" s="31">
        <v>7</v>
      </c>
      <c r="AG12" s="31" t="s">
        <v>29</v>
      </c>
      <c r="AH12" s="31">
        <v>7</v>
      </c>
      <c r="AI12" s="31" t="s">
        <v>29</v>
      </c>
      <c r="AJ12" s="31">
        <v>5</v>
      </c>
      <c r="AK12" s="31" t="s">
        <v>29</v>
      </c>
      <c r="AL12" s="31">
        <v>2</v>
      </c>
      <c r="AM12" s="31" t="s">
        <v>29</v>
      </c>
      <c r="AN12" s="29">
        <f>SUMIF($C$9:$AM$9,"Ind",C12:AM12)</f>
        <v>100</v>
      </c>
      <c r="AO12" s="29">
        <f>SUMIF($C$9:$AM$9,"I.Mad",C12:AM12)</f>
        <v>41</v>
      </c>
      <c r="AP12" s="29">
        <f>SUM(AN12:AO12)</f>
        <v>141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0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0</v>
      </c>
      <c r="P13" s="31">
        <v>0</v>
      </c>
      <c r="Q13" s="31" t="s">
        <v>29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 t="s">
        <v>29</v>
      </c>
      <c r="AC13" s="31">
        <v>0</v>
      </c>
      <c r="AD13" s="31">
        <v>0</v>
      </c>
      <c r="AE13" s="31">
        <v>0</v>
      </c>
      <c r="AF13" s="31">
        <v>2.16</v>
      </c>
      <c r="AG13" s="31" t="s">
        <v>29</v>
      </c>
      <c r="AH13" s="31">
        <v>0.7</v>
      </c>
      <c r="AI13" s="31" t="s">
        <v>29</v>
      </c>
      <c r="AJ13" s="31">
        <v>1.01</v>
      </c>
      <c r="AK13" s="31" t="s">
        <v>29</v>
      </c>
      <c r="AL13" s="31">
        <v>0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14</v>
      </c>
      <c r="G14" s="61" t="s">
        <v>29</v>
      </c>
      <c r="H14" s="61" t="s">
        <v>29</v>
      </c>
      <c r="I14" s="61">
        <v>14.5</v>
      </c>
      <c r="J14" s="61" t="s">
        <v>29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14.5</v>
      </c>
      <c r="P14" s="61">
        <v>13.5</v>
      </c>
      <c r="Q14" s="61" t="s">
        <v>29</v>
      </c>
      <c r="R14" s="61">
        <v>14.5</v>
      </c>
      <c r="S14" s="61">
        <v>14</v>
      </c>
      <c r="T14" s="61">
        <v>14</v>
      </c>
      <c r="U14" s="61">
        <v>14</v>
      </c>
      <c r="V14" s="61">
        <v>14</v>
      </c>
      <c r="W14" s="61">
        <v>14.5</v>
      </c>
      <c r="X14" s="61">
        <v>14.5</v>
      </c>
      <c r="Y14" s="61">
        <v>14.5</v>
      </c>
      <c r="Z14" s="61">
        <v>14</v>
      </c>
      <c r="AA14" s="61">
        <v>14.5</v>
      </c>
      <c r="AB14" s="61" t="s">
        <v>29</v>
      </c>
      <c r="AC14" s="61">
        <v>14.5</v>
      </c>
      <c r="AD14" s="61">
        <v>14.5</v>
      </c>
      <c r="AE14" s="61">
        <v>14.5</v>
      </c>
      <c r="AF14" s="61">
        <v>14.5</v>
      </c>
      <c r="AG14" s="61" t="s">
        <v>29</v>
      </c>
      <c r="AH14" s="61">
        <v>14</v>
      </c>
      <c r="AI14" s="61" t="s">
        <v>29</v>
      </c>
      <c r="AJ14" s="61">
        <v>14.5</v>
      </c>
      <c r="AK14" s="61" t="s">
        <v>29</v>
      </c>
      <c r="AL14" s="61">
        <v>13</v>
      </c>
      <c r="AM14" s="6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>
        <v>11</v>
      </c>
      <c r="J23" s="57"/>
      <c r="K23" s="56"/>
      <c r="L23" s="56"/>
      <c r="M23" s="56"/>
      <c r="N23" s="56"/>
      <c r="O23" s="56">
        <v>3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14</v>
      </c>
      <c r="AO23" s="29">
        <f t="shared" si="1"/>
        <v>0</v>
      </c>
      <c r="AP23" s="29">
        <f t="shared" si="2"/>
        <v>14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>
        <v>13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13</v>
      </c>
      <c r="AO28" s="29">
        <f t="shared" si="1"/>
        <v>0</v>
      </c>
      <c r="AP28" s="29">
        <f t="shared" si="2"/>
        <v>13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53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950</v>
      </c>
      <c r="G36" s="29">
        <f t="shared" si="3"/>
        <v>0</v>
      </c>
      <c r="H36" s="29">
        <f t="shared" si="3"/>
        <v>0</v>
      </c>
      <c r="I36" s="29">
        <f t="shared" si="3"/>
        <v>6519</v>
      </c>
      <c r="J36" s="29">
        <f t="shared" si="3"/>
        <v>91</v>
      </c>
      <c r="K36" s="29">
        <f t="shared" si="3"/>
        <v>262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1578</v>
      </c>
      <c r="P36" s="29">
        <f t="shared" si="3"/>
        <v>640</v>
      </c>
      <c r="Q36" s="29">
        <f t="shared" si="3"/>
        <v>1615</v>
      </c>
      <c r="R36" s="29">
        <f t="shared" si="3"/>
        <v>5223</v>
      </c>
      <c r="S36" s="29">
        <f t="shared" si="3"/>
        <v>3260</v>
      </c>
      <c r="T36" s="29">
        <f t="shared" si="3"/>
        <v>643</v>
      </c>
      <c r="U36" s="29">
        <f t="shared" si="3"/>
        <v>2410</v>
      </c>
      <c r="V36" s="29">
        <f t="shared" si="3"/>
        <v>385</v>
      </c>
      <c r="W36" s="29">
        <f t="shared" si="3"/>
        <v>5430</v>
      </c>
      <c r="X36" s="29">
        <f t="shared" si="3"/>
        <v>1476</v>
      </c>
      <c r="Y36" s="29">
        <f t="shared" si="3"/>
        <v>5783</v>
      </c>
      <c r="Z36" s="29">
        <f t="shared" si="3"/>
        <v>2912</v>
      </c>
      <c r="AA36" s="29">
        <f t="shared" si="3"/>
        <v>6227</v>
      </c>
      <c r="AB36" s="29">
        <f t="shared" si="3"/>
        <v>0</v>
      </c>
      <c r="AC36" s="29">
        <f t="shared" si="3"/>
        <v>12012</v>
      </c>
      <c r="AD36" s="29">
        <f t="shared" si="3"/>
        <v>2731</v>
      </c>
      <c r="AE36" s="29">
        <f t="shared" si="3"/>
        <v>295</v>
      </c>
      <c r="AF36" s="29">
        <f t="shared" si="3"/>
        <v>2165</v>
      </c>
      <c r="AG36" s="29">
        <f t="shared" si="3"/>
        <v>0</v>
      </c>
      <c r="AH36" s="29">
        <f>+SUM(AH10,AH16,AH22:AH35)</f>
        <v>698</v>
      </c>
      <c r="AI36" s="29">
        <f>+SUM(AI10,AI16,AI22:AI35)</f>
        <v>0</v>
      </c>
      <c r="AJ36" s="29">
        <f t="shared" si="3"/>
        <v>1960</v>
      </c>
      <c r="AK36" s="29">
        <f t="shared" si="3"/>
        <v>0</v>
      </c>
      <c r="AL36" s="29">
        <f t="shared" si="3"/>
        <v>28</v>
      </c>
      <c r="AM36" s="29">
        <f t="shared" si="3"/>
        <v>0</v>
      </c>
      <c r="AN36" s="29">
        <f t="shared" si="0"/>
        <v>52678</v>
      </c>
      <c r="AO36" s="29">
        <f t="shared" si="1"/>
        <v>12615</v>
      </c>
      <c r="AP36" s="29">
        <f t="shared" si="2"/>
        <v>65293</v>
      </c>
    </row>
    <row r="37" spans="2:42" ht="22.5" customHeight="1">
      <c r="B37" s="28" t="s">
        <v>54</v>
      </c>
      <c r="C37" s="64"/>
      <c r="D37" s="64"/>
      <c r="E37" s="64"/>
      <c r="F37" s="64"/>
      <c r="G37" s="64">
        <v>16.4</v>
      </c>
      <c r="H37" s="64"/>
      <c r="I37" s="64">
        <v>20.4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16.3</v>
      </c>
      <c r="AM37" s="66"/>
      <c r="AN37" s="67"/>
      <c r="AO37" s="67"/>
      <c r="AP37" s="68"/>
    </row>
    <row r="38" spans="2:42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66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2009-12-03T17:47:28Z</cp:lastPrinted>
  <dcterms:created xsi:type="dcterms:W3CDTF">2008-10-21T17:58:04Z</dcterms:created>
  <dcterms:modified xsi:type="dcterms:W3CDTF">2009-12-03T17:55:29Z</dcterms:modified>
  <cp:category/>
  <cp:version/>
  <cp:contentType/>
  <cp:contentStatus/>
</cp:coreProperties>
</file>