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<sst xmlns="http://schemas.openxmlformats.org/spreadsheetml/2006/main" count="406" uniqueCount="68">
  <si>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</si>
  <si>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</si>
  <si>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</si>
  <si>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</si>
  <si>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</si>
  <si>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</si>
  <si>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</si>
  <si>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</si>
  <si>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</si>
  <si>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</si>
  <si>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</si>
  <si>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</si>
  <si>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</si>
  <si>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</si>
  <si>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</si>
  <si>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</si>
  <si>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</si>
  <si>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</si>
  <si>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</si>
  <si>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</si>
  <si>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</si>
  <si>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</si>
  <si>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</si>
  <si>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</si>
  <si>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</si>
  <si>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</si>
  <si>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</si>
  <si>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</si>
  <si>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</si>
  <si>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</si>
  <si>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</si>
  <si>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</si>
  <si>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</si>
  <si>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</si>
  <si>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</si>
  <si>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</si>
  <si>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</si>
  <si>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</si>
  <si>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</si>
  <si>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</si>
  <si>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</si>
  <si>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</si>
  <si>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</si>
  <si>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</si>
  <si>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</si>
  <si>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</si>
  <si>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</si>
  <si>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</si>
  <si>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</si>
  <si>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</si>
  <si>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</si>
  <si>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</si>
  <si>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</si>
  <si>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</si>
  <si>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</si>
  <si>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</si>
  <si>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</si>
  <si>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</si>
  <si>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</si>
  <si>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</si>
  <si>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</si>
  <si>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</si>
  <si>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Fecha : 19/02/2010</t>
  </si>
  <si>
    <t>Callao, 22 de Febrero del 2010</t>
  </si>
  <si>
    <t>11.5-13.5</t>
  </si>
  <si>
    <t xml:space="preserve"> R.M.N°446-2009-PRODUCE</t>
  </si>
  <si>
    <t xml:space="preserve">           Atención:  Ing.  José N. Gonzales Quijano</t>
  </si>
  <si>
    <t>S/M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</si>
</sst>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174" fontId="14" fillId="0" borderId="15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8" width="6.28125" style="0" customWidth="1"/>
    <col min="9" max="9" width="7.57421875" style="0" customWidth="1"/>
    <col min="10" max="24" width="6.28125" style="0" customWidth="1"/>
    <col min="25" max="25" width="7.421875" style="0" customWidth="1"/>
    <col min="26" max="33" width="6.28125" style="0" customWidth="1"/>
    <col min="34" max="38" width="6.421875" style="0" customWidth="1"/>
    <col min="39" max="40" width="9.57421875" style="0" customWidth="1"/>
    <col min="41" max="43" width="9.281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9" t="s">
        <v>66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7" t="s">
        <v>60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1"/>
      <c r="AP5" s="101"/>
      <c r="AQ5" s="10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7" t="s">
        <v>62</v>
      </c>
      <c r="AP6" s="97"/>
      <c r="AQ6" s="102"/>
    </row>
    <row r="7" spans="2:43" ht="18">
      <c r="B7" s="11" t="s">
        <v>3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0" t="s">
        <v>5</v>
      </c>
      <c r="D8" s="86"/>
      <c r="E8" s="90" t="s">
        <v>6</v>
      </c>
      <c r="F8" s="86"/>
      <c r="G8" s="87" t="s">
        <v>7</v>
      </c>
      <c r="H8" s="91"/>
      <c r="I8" s="85" t="s">
        <v>8</v>
      </c>
      <c r="J8" s="92"/>
      <c r="K8" s="90" t="s">
        <v>9</v>
      </c>
      <c r="L8" s="86"/>
      <c r="M8" s="90" t="s">
        <v>10</v>
      </c>
      <c r="N8" s="92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87" t="s">
        <v>15</v>
      </c>
      <c r="X8" s="88"/>
      <c r="Y8" s="87" t="s">
        <v>16</v>
      </c>
      <c r="Z8" s="88"/>
      <c r="AA8" s="87" t="s">
        <v>17</v>
      </c>
      <c r="AB8" s="88"/>
      <c r="AC8" s="83" t="s">
        <v>18</v>
      </c>
      <c r="AD8" s="84"/>
      <c r="AE8" s="93" t="s">
        <v>19</v>
      </c>
      <c r="AF8" s="94"/>
      <c r="AG8" s="93" t="s">
        <v>20</v>
      </c>
      <c r="AH8" s="94"/>
      <c r="AI8" s="100" t="s">
        <v>59</v>
      </c>
      <c r="AJ8" s="94"/>
      <c r="AK8" s="93" t="s">
        <v>21</v>
      </c>
      <c r="AL8" s="99"/>
      <c r="AM8" s="85" t="s">
        <v>22</v>
      </c>
      <c r="AN8" s="92"/>
      <c r="AO8" s="95" t="s">
        <v>23</v>
      </c>
      <c r="AP8" s="96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0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3896</v>
      </c>
      <c r="AN10" s="29">
        <v>182</v>
      </c>
      <c r="AO10" s="29">
        <f>SUMIF($C$9:$AN$9,"Ind",C10:AN10)</f>
        <v>3896</v>
      </c>
      <c r="AP10" s="29">
        <f>SUMIF($C$9:$AN$9,"I.Mad",C10:AN10)</f>
        <v>182</v>
      </c>
      <c r="AQ10" s="29">
        <f>SUM(AO10:AP10)</f>
        <v>4078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81</v>
      </c>
      <c r="AN11" s="31">
        <v>8</v>
      </c>
      <c r="AO11" s="29">
        <f>SUMIF($C$9:$AN$9,"Ind",C11:AN11)</f>
        <v>81</v>
      </c>
      <c r="AP11" s="29">
        <f>SUMIF($C$9:$AN$9,"I.Mad",C11:AN11)</f>
        <v>8</v>
      </c>
      <c r="AQ11" s="29">
        <f>SUM(AO11:AP11)</f>
        <v>89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10</v>
      </c>
      <c r="AN12" s="29" t="s">
        <v>67</v>
      </c>
      <c r="AO12" s="29">
        <f>SUMIF($C$9:$AN$9,"Ind",C12:AN12)</f>
        <v>10</v>
      </c>
      <c r="AP12" s="29">
        <f>SUMIF($C$9:$AN$9,"I.Mad",C12:AN12)</f>
        <v>0</v>
      </c>
      <c r="AQ12" s="29">
        <f>SUM(AO12:AP12)</f>
        <v>10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21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1" t="s">
        <v>64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53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3896</v>
      </c>
      <c r="AN36" s="29">
        <f t="shared" si="3"/>
        <v>182</v>
      </c>
      <c r="AO36" s="29">
        <f>SUM(AO10,AO16,AO22:AO35)</f>
        <v>3896</v>
      </c>
      <c r="AP36" s="29">
        <f>SUM(AP10,AP16,AP22:AP35)</f>
        <v>182</v>
      </c>
      <c r="AQ36" s="29">
        <f>SUM(AO36:AP36)</f>
        <v>4078</v>
      </c>
    </row>
    <row r="37" spans="2:43" ht="22.5" customHeight="1">
      <c r="B37" s="28" t="s">
        <v>54</v>
      </c>
      <c r="C37" s="64"/>
      <c r="D37" s="64"/>
      <c r="E37" s="64"/>
      <c r="F37" s="64"/>
      <c r="G37" s="64"/>
      <c r="H37" s="64"/>
      <c r="I37" s="64">
        <v>23.7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>
        <v>18.3</v>
      </c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17.5</v>
      </c>
      <c r="AN37" s="66"/>
      <c r="AO37" s="67"/>
      <c r="AP37" s="67"/>
      <c r="AQ37" s="68"/>
    </row>
    <row r="38" spans="2:43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82" t="s">
        <v>63</v>
      </c>
      <c r="AN41" s="82"/>
      <c r="AO41" s="82"/>
      <c r="AP41" s="82"/>
      <c r="AQ41" s="82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5"/>
      <c r="AF43" s="35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75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79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6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M41:AQ41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2010-02-22T20:42:24Z</dcterms:modified>
  <cp:category/>
  <cp:version/>
  <cp:contentType/>
  <cp:contentStatus/>
</cp:coreProperties>
</file>