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<sst xmlns="http://schemas.openxmlformats.org/spreadsheetml/2006/main" count="401" uniqueCount="69">
  <si>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</si>
  <si>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</si>
  <si>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</si>
  <si>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</si>
  <si>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</si>
  <si>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</si>
  <si>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</si>
  <si>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</si>
  <si>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</si>
  <si>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</si>
  <si>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</si>
  <si>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</si>
  <si>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</si>
  <si>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</si>
  <si>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</si>
  <si>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</si>
  <si>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</si>
  <si>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</si>
  <si>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</si>
  <si>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</si>
  <si>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</si>
  <si>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</si>
  <si>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</si>
  <si>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</si>
  <si>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</si>
  <si>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</si>
  <si>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</si>
  <si>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</si>
  <si>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</si>
  <si>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</si>
  <si>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</si>
  <si>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</si>
  <si>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</si>
  <si>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</si>
  <si>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</si>
  <si>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</si>
  <si>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</si>
  <si>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</si>
  <si>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</si>
  <si>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</si>
  <si>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</si>
  <si>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</si>
  <si>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</si>
  <si>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</si>
  <si>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</si>
  <si>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</si>
  <si>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</si>
  <si>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</si>
  <si>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</si>
  <si>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</si>
  <si>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</si>
  <si>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</si>
  <si>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</si>
  <si>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</si>
  <si>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</si>
  <si>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</si>
  <si>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</si>
  <si>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</si>
  <si>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</si>
  <si>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</si>
  <si>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</si>
  <si>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</si>
  <si>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</si>
  <si>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</si>
  <si>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</si>
  <si>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</si>
  <si>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19/01/2022</t>
  </si>
  <si>
    <t>Callao, 20 de enero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</si>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</sst>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E1" zoomScale="23" zoomScaleNormal="23" workbookViewId="0">
      <selection activeCell="K34" sqref="K3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242.14500000000004</v>
      </c>
      <c r="AF12" s="30">
        <v>60.375</v>
      </c>
      <c r="AG12" s="30">
        <v>0</v>
      </c>
      <c r="AH12" s="30">
        <v>0</v>
      </c>
      <c r="AI12" s="30">
        <v>0</v>
      </c>
      <c r="AJ12" s="30">
        <v>0</v>
      </c>
      <c r="AK12" s="30">
        <v>621.40499999999997</v>
      </c>
      <c r="AL12" s="30">
        <v>350.59500000000003</v>
      </c>
      <c r="AM12" s="30">
        <v>0</v>
      </c>
      <c r="AN12" s="30">
        <v>0</v>
      </c>
      <c r="AO12" s="30">
        <f>SUMIF($C$11:$AN$11,"Ind",C12:AN12)</f>
        <v>863.55</v>
      </c>
      <c r="AP12" s="30">
        <f>SUMIF($C$11:$AN$11,"I.Mad",C12:AN12)</f>
        <v>410.97</v>
      </c>
      <c r="AQ12" s="30">
        <f>SUM(AO12:AP12)</f>
        <v>1274.52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>
        <v>2</v>
      </c>
      <c r="AF13" s="30">
        <v>1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11</v>
      </c>
      <c r="AL13" s="30">
        <v>5</v>
      </c>
      <c r="AM13" s="30" t="s">
        <v>33</v>
      </c>
      <c r="AN13" s="30" t="s">
        <v>33</v>
      </c>
      <c r="AO13" s="30">
        <f>SUMIF($C$11:$AN$11,"Ind*",C13:AN13)</f>
        <v>13</v>
      </c>
      <c r="AP13" s="30">
        <f>SUMIF($C$11:$AN$11,"I.Mad",C13:AN13)</f>
        <v>6</v>
      </c>
      <c r="AQ13" s="30">
        <f>SUM(AO13:AP13)</f>
        <v>19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>
        <v>1</v>
      </c>
      <c r="AF14" s="30" t="s">
        <v>68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2</v>
      </c>
      <c r="AL14" s="30">
        <v>2</v>
      </c>
      <c r="AM14" s="30" t="s">
        <v>33</v>
      </c>
      <c r="AN14" s="30" t="s">
        <v>33</v>
      </c>
      <c r="AO14" s="30">
        <f>SUMIF($C$11:$AN$11,"Ind*",C14:AN14)</f>
        <v>3</v>
      </c>
      <c r="AP14" s="30">
        <f>SUMIF($C$11:$AN$11,"I.Mad",C14:AN14)</f>
        <v>2</v>
      </c>
      <c r="AQ14" s="30">
        <f>SUM(AO14:AP14)</f>
        <v>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>
        <v>64.113216068190667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40.065283027607116</v>
      </c>
      <c r="AL15" s="30">
        <v>36.771075327447754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>
        <v>11.5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</v>
      </c>
      <c r="AL16" s="36">
        <v>12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242.14500000000004</v>
      </c>
      <c r="AF41" s="42">
        <f t="shared" si="3"/>
        <v>60.375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621.40499999999997</v>
      </c>
      <c r="AL41" s="42">
        <f t="shared" si="3"/>
        <v>350.59500000000003</v>
      </c>
      <c r="AM41" s="42">
        <f t="shared" si="3"/>
        <v>0</v>
      </c>
      <c r="AN41" s="42">
        <f t="shared" si="3"/>
        <v>0</v>
      </c>
      <c r="AO41" s="42">
        <f>SUM(AO12,AO18,AO24:AO37)</f>
        <v>863.55</v>
      </c>
      <c r="AP41" s="42">
        <f>SUM(AP12,AP18,AP24:AP37)</f>
        <v>410.97</v>
      </c>
      <c r="AQ41" s="42">
        <f t="shared" si="2"/>
        <v>1274.52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2022-01-20T18:07:18Z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