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'.10.2008.xls'!$B$2:$AQ$41</definedName>
  </definedNames>
  <calcPr fullCalcOnLoad="1"/>
</workbook>
</file>

<file path=xl/sharedStrings.xml><?xml version="1.0" encoding="utf-8"?>
<sst xmlns="http://schemas.openxmlformats.org/spreadsheetml/2006/main" count="333" uniqueCount="69">
  <si>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</si>
  <si>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</si>
  <si>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</si>
  <si>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</si>
  <si>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</si>
  <si>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</si>
  <si>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</si>
  <si>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</si>
  <si>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</si>
  <si>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</si>
  <si>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</si>
  <si>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</si>
  <si>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</si>
  <si>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</si>
  <si>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</si>
  <si>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</si>
  <si>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</si>
  <si>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</si>
  <si>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</si>
  <si>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</si>
  <si>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</si>
  <si>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</si>
  <si>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</si>
  <si>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</si>
  <si>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</si>
  <si>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</si>
  <si>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</si>
  <si>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</si>
  <si>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</si>
  <si>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</si>
  <si>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</si>
  <si>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</si>
  <si>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</si>
  <si>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</si>
  <si>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</si>
  <si>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</si>
  <si>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</si>
  <si>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</si>
  <si>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</si>
  <si>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</si>
  <si>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</si>
  <si>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</si>
  <si>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</si>
  <si>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</si>
  <si>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</si>
  <si>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</si>
  <si>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</si>
  <si>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</si>
  <si>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</si>
  <si>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</si>
  <si>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</si>
  <si>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</si>
  <si>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</si>
  <si>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</si>
  <si>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</si>
  <si>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</si>
  <si>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</si>
  <si>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</si>
  <si>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</si>
  <si>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</si>
  <si>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</si>
  <si>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</si>
  <si>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</si>
  <si>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 Ing. José N. Gonzales Quijano</t>
  </si>
  <si>
    <t xml:space="preserve">        Fecha : 28/05/2010</t>
  </si>
  <si>
    <t>12.0 y 13.0</t>
  </si>
  <si>
    <t>13.0 y 15.0</t>
  </si>
  <si>
    <t>12.5 y 13.5</t>
  </si>
  <si>
    <t>Callao, 31 de Mayo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</si>
</sst>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7" xfId="0" applyFont="1" applyFill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174" fontId="14" fillId="0" borderId="15" xfId="0" applyNumberFormat="1" applyFont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J1">
      <selection activeCell="Q7" sqref="Q7"/>
    </sheetView>
  </sheetViews>
  <sheetFormatPr defaultColWidth="11.421875" defaultRowHeight="12.75"/>
  <cols>
    <col min="2" max="2" width="20.00390625" style="0" customWidth="1"/>
    <col min="3" max="3" width="9.140625" style="0" customWidth="1"/>
    <col min="4" max="4" width="6.8515625" style="0" customWidth="1"/>
    <col min="5" max="5" width="7.57421875" style="0" customWidth="1"/>
    <col min="6" max="6" width="8.57421875" style="0" customWidth="1"/>
    <col min="7" max="7" width="10.28125" style="0" customWidth="1"/>
    <col min="8" max="8" width="9.421875" style="0" customWidth="1"/>
    <col min="9" max="9" width="12.28125" style="0" customWidth="1"/>
    <col min="10" max="10" width="10.140625" style="0" customWidth="1"/>
    <col min="11" max="12" width="9.00390625" style="0" customWidth="1"/>
    <col min="13" max="13" width="5.57421875" style="0" customWidth="1"/>
    <col min="14" max="14" width="5.28125" style="0" customWidth="1"/>
    <col min="15" max="15" width="9.28125" style="0" customWidth="1"/>
    <col min="16" max="16" width="5.7109375" style="0" customWidth="1"/>
    <col min="17" max="17" width="14.8515625" style="0" customWidth="1"/>
    <col min="18" max="20" width="6.00390625" style="0" customWidth="1"/>
    <col min="21" max="21" width="8.57421875" style="0" bestFit="1" customWidth="1"/>
    <col min="22" max="22" width="5.8515625" style="0" customWidth="1"/>
    <col min="23" max="23" width="9.140625" style="0" customWidth="1"/>
    <col min="24" max="24" width="5.8515625" style="0" customWidth="1"/>
    <col min="25" max="25" width="8.57421875" style="0" customWidth="1"/>
    <col min="26" max="26" width="7.57421875" style="0" customWidth="1"/>
    <col min="27" max="27" width="15.00390625" style="0" customWidth="1"/>
    <col min="28" max="28" width="6.00390625" style="0" customWidth="1"/>
    <col min="29" max="29" width="10.7109375" style="0" customWidth="1"/>
    <col min="30" max="30" width="5.421875" style="0" customWidth="1"/>
    <col min="31" max="31" width="8.421875" style="0" customWidth="1"/>
    <col min="32" max="32" width="5.57421875" style="0" customWidth="1"/>
    <col min="33" max="33" width="9.00390625" style="0" customWidth="1"/>
    <col min="34" max="36" width="6.00390625" style="0" customWidth="1"/>
    <col min="37" max="37" width="6.140625" style="0" customWidth="1"/>
    <col min="38" max="38" width="5.421875" style="0" customWidth="1"/>
    <col min="39" max="39" width="9.421875" style="0" customWidth="1"/>
    <col min="40" max="40" width="5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0" t="s">
        <v>63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</row>
    <row r="3" spans="2:43" ht="15">
      <c r="B3" s="90" t="s">
        <v>1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8" t="s">
        <v>59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2"/>
      <c r="AP5" s="102"/>
      <c r="AQ5" s="10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8" t="s">
        <v>64</v>
      </c>
      <c r="AP6" s="98"/>
      <c r="AQ6" s="103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1" t="s">
        <v>5</v>
      </c>
      <c r="D8" s="87"/>
      <c r="E8" s="91" t="s">
        <v>6</v>
      </c>
      <c r="F8" s="87"/>
      <c r="G8" s="88" t="s">
        <v>7</v>
      </c>
      <c r="H8" s="92"/>
      <c r="I8" s="85" t="s">
        <v>8</v>
      </c>
      <c r="J8" s="93"/>
      <c r="K8" s="91" t="s">
        <v>9</v>
      </c>
      <c r="L8" s="87"/>
      <c r="M8" s="91" t="s">
        <v>10</v>
      </c>
      <c r="N8" s="93"/>
      <c r="O8" s="85" t="s">
        <v>11</v>
      </c>
      <c r="P8" s="87"/>
      <c r="Q8" s="85" t="s">
        <v>12</v>
      </c>
      <c r="R8" s="87"/>
      <c r="S8" s="85" t="s">
        <v>13</v>
      </c>
      <c r="T8" s="87"/>
      <c r="U8" s="85" t="s">
        <v>14</v>
      </c>
      <c r="V8" s="87"/>
      <c r="W8" s="88" t="s">
        <v>15</v>
      </c>
      <c r="X8" s="89"/>
      <c r="Y8" s="88" t="s">
        <v>16</v>
      </c>
      <c r="Z8" s="89"/>
      <c r="AA8" s="88" t="s">
        <v>17</v>
      </c>
      <c r="AB8" s="89"/>
      <c r="AC8" s="85" t="s">
        <v>18</v>
      </c>
      <c r="AD8" s="86"/>
      <c r="AE8" s="94" t="s">
        <v>19</v>
      </c>
      <c r="AF8" s="95"/>
      <c r="AG8" s="94" t="s">
        <v>20</v>
      </c>
      <c r="AH8" s="95"/>
      <c r="AI8" s="101" t="s">
        <v>58</v>
      </c>
      <c r="AJ8" s="95"/>
      <c r="AK8" s="94" t="s">
        <v>21</v>
      </c>
      <c r="AL8" s="100"/>
      <c r="AM8" s="85" t="s">
        <v>22</v>
      </c>
      <c r="AN8" s="93"/>
      <c r="AO8" s="96" t="s">
        <v>23</v>
      </c>
      <c r="AP8" s="97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1925</v>
      </c>
      <c r="D10" s="29">
        <v>0</v>
      </c>
      <c r="E10" s="29">
        <v>827</v>
      </c>
      <c r="F10" s="29">
        <v>1969</v>
      </c>
      <c r="G10" s="29">
        <v>8972</v>
      </c>
      <c r="H10" s="29">
        <v>7720</v>
      </c>
      <c r="I10" s="29">
        <v>10640</v>
      </c>
      <c r="J10" s="29">
        <v>12297</v>
      </c>
      <c r="K10" s="29">
        <v>2528</v>
      </c>
      <c r="L10" s="29">
        <v>807</v>
      </c>
      <c r="M10" s="29">
        <v>0</v>
      </c>
      <c r="N10" s="29">
        <v>0</v>
      </c>
      <c r="O10" s="29">
        <v>1897</v>
      </c>
      <c r="P10" s="29">
        <v>0</v>
      </c>
      <c r="Q10" s="29">
        <v>1720</v>
      </c>
      <c r="R10" s="29">
        <v>0</v>
      </c>
      <c r="S10" s="29">
        <v>0</v>
      </c>
      <c r="T10" s="29">
        <v>0</v>
      </c>
      <c r="U10" s="29">
        <v>1890</v>
      </c>
      <c r="V10" s="29">
        <v>0</v>
      </c>
      <c r="W10" s="29">
        <v>4555</v>
      </c>
      <c r="X10" s="29">
        <v>0</v>
      </c>
      <c r="Y10" s="29">
        <v>5301</v>
      </c>
      <c r="Z10" s="29">
        <v>991</v>
      </c>
      <c r="AA10" s="29">
        <v>2946</v>
      </c>
      <c r="AB10" s="29">
        <v>0</v>
      </c>
      <c r="AC10" s="29">
        <v>10199</v>
      </c>
      <c r="AD10" s="29">
        <v>0</v>
      </c>
      <c r="AE10" s="29">
        <v>710</v>
      </c>
      <c r="AF10" s="29">
        <v>0</v>
      </c>
      <c r="AG10" s="29">
        <v>154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1470</v>
      </c>
      <c r="AN10" s="29">
        <v>0</v>
      </c>
      <c r="AO10" s="29">
        <f>SUMIF($C$9:$AN$9,"Ind",C10:AN10)</f>
        <v>55734</v>
      </c>
      <c r="AP10" s="29">
        <f>SUMIF($C$9:$AN$9,"I.Mad",C10:AN10)</f>
        <v>23784</v>
      </c>
      <c r="AQ10" s="29">
        <f>SUM(AO10:AP10)</f>
        <v>79518</v>
      </c>
    </row>
    <row r="11" spans="2:43" ht="20.25">
      <c r="B11" s="30" t="s">
        <v>28</v>
      </c>
      <c r="C11" s="31">
        <v>5</v>
      </c>
      <c r="D11" s="31" t="s">
        <v>29</v>
      </c>
      <c r="E11" s="31">
        <v>4</v>
      </c>
      <c r="F11" s="31">
        <v>31</v>
      </c>
      <c r="G11" s="31">
        <v>38</v>
      </c>
      <c r="H11" s="31">
        <v>120</v>
      </c>
      <c r="I11" s="31">
        <v>48</v>
      </c>
      <c r="J11" s="31">
        <v>226</v>
      </c>
      <c r="K11" s="31">
        <v>13</v>
      </c>
      <c r="L11" s="31">
        <v>7</v>
      </c>
      <c r="M11" s="31" t="s">
        <v>29</v>
      </c>
      <c r="N11" s="31" t="s">
        <v>29</v>
      </c>
      <c r="O11" s="31">
        <v>6</v>
      </c>
      <c r="P11" s="31" t="s">
        <v>29</v>
      </c>
      <c r="Q11" s="31">
        <v>6</v>
      </c>
      <c r="R11" s="31" t="s">
        <v>29</v>
      </c>
      <c r="S11" s="31" t="s">
        <v>29</v>
      </c>
      <c r="T11" s="31" t="s">
        <v>29</v>
      </c>
      <c r="U11" s="31">
        <v>7</v>
      </c>
      <c r="V11" s="31" t="s">
        <v>29</v>
      </c>
      <c r="W11" s="31">
        <v>22</v>
      </c>
      <c r="X11" s="31" t="s">
        <v>29</v>
      </c>
      <c r="Y11" s="31">
        <v>36</v>
      </c>
      <c r="Z11" s="31">
        <v>13</v>
      </c>
      <c r="AA11" s="31">
        <v>19</v>
      </c>
      <c r="AB11" s="31" t="s">
        <v>29</v>
      </c>
      <c r="AC11" s="31">
        <v>46</v>
      </c>
      <c r="AD11" s="31" t="s">
        <v>29</v>
      </c>
      <c r="AE11" s="31">
        <v>8</v>
      </c>
      <c r="AF11" s="31" t="s">
        <v>29</v>
      </c>
      <c r="AG11" s="29">
        <v>2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15</v>
      </c>
      <c r="AN11" s="31" t="s">
        <v>29</v>
      </c>
      <c r="AO11" s="29">
        <f>SUMIF($C$9:$AN$9,"Ind",C11:AN11)</f>
        <v>275</v>
      </c>
      <c r="AP11" s="29">
        <f>SUMIF($C$9:$AN$9,"I.Mad",C11:AN11)</f>
        <v>397</v>
      </c>
      <c r="AQ11" s="29">
        <f>SUM(AO11:AP11)</f>
        <v>672</v>
      </c>
    </row>
    <row r="12" spans="2:43" ht="20.25">
      <c r="B12" s="30" t="s">
        <v>30</v>
      </c>
      <c r="C12" s="31">
        <v>2</v>
      </c>
      <c r="D12" s="31" t="s">
        <v>29</v>
      </c>
      <c r="E12" s="31">
        <v>2</v>
      </c>
      <c r="F12" s="31">
        <v>7</v>
      </c>
      <c r="G12" s="31">
        <v>9</v>
      </c>
      <c r="H12" s="31">
        <v>28</v>
      </c>
      <c r="I12" s="31">
        <v>10</v>
      </c>
      <c r="J12" s="31">
        <v>23</v>
      </c>
      <c r="K12" s="31">
        <v>9</v>
      </c>
      <c r="L12" s="31">
        <v>6</v>
      </c>
      <c r="M12" s="31" t="s">
        <v>29</v>
      </c>
      <c r="N12" s="31" t="s">
        <v>29</v>
      </c>
      <c r="O12" s="31">
        <v>4</v>
      </c>
      <c r="P12" s="31" t="s">
        <v>29</v>
      </c>
      <c r="Q12" s="31">
        <v>5</v>
      </c>
      <c r="R12" s="31" t="s">
        <v>29</v>
      </c>
      <c r="S12" s="31" t="s">
        <v>29</v>
      </c>
      <c r="T12" s="31" t="s">
        <v>29</v>
      </c>
      <c r="U12" s="31">
        <v>5</v>
      </c>
      <c r="V12" s="31" t="s">
        <v>29</v>
      </c>
      <c r="W12" s="31">
        <v>7</v>
      </c>
      <c r="X12" s="31" t="s">
        <v>29</v>
      </c>
      <c r="Y12" s="31">
        <v>10</v>
      </c>
      <c r="Z12" s="31">
        <v>3</v>
      </c>
      <c r="AA12" s="31">
        <v>8</v>
      </c>
      <c r="AB12" s="31" t="s">
        <v>29</v>
      </c>
      <c r="AC12" s="31">
        <v>10</v>
      </c>
      <c r="AD12" s="31" t="s">
        <v>29</v>
      </c>
      <c r="AE12" s="31">
        <v>2</v>
      </c>
      <c r="AF12" s="31" t="s">
        <v>29</v>
      </c>
      <c r="AG12" s="31">
        <v>2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3</v>
      </c>
      <c r="AN12" s="31" t="s">
        <v>29</v>
      </c>
      <c r="AO12" s="29">
        <f>SUMIF($C$9:$AN$9,"Ind",C12:AN12)</f>
        <v>88</v>
      </c>
      <c r="AP12" s="29">
        <f>SUMIF($C$9:$AN$9,"I.Mad",C12:AN12)</f>
        <v>67</v>
      </c>
      <c r="AQ12" s="29">
        <f>SUM(AO12:AP12)</f>
        <v>155</v>
      </c>
    </row>
    <row r="13" spans="2:43" ht="20.25">
      <c r="B13" s="30" t="s">
        <v>31</v>
      </c>
      <c r="C13" s="31">
        <v>0</v>
      </c>
      <c r="D13" s="31" t="s">
        <v>29</v>
      </c>
      <c r="E13" s="31">
        <v>0</v>
      </c>
      <c r="F13" s="31">
        <v>0</v>
      </c>
      <c r="G13" s="31">
        <v>1.4</v>
      </c>
      <c r="H13" s="31">
        <v>1.5</v>
      </c>
      <c r="I13" s="31">
        <v>3.24</v>
      </c>
      <c r="J13" s="31">
        <v>10.92</v>
      </c>
      <c r="K13" s="31">
        <v>2.24</v>
      </c>
      <c r="L13" s="31">
        <v>6.58</v>
      </c>
      <c r="M13" s="31" t="s">
        <v>29</v>
      </c>
      <c r="N13" s="31" t="s">
        <v>29</v>
      </c>
      <c r="O13" s="31">
        <v>1.94</v>
      </c>
      <c r="P13" s="31" t="s">
        <v>29</v>
      </c>
      <c r="Q13" s="31">
        <v>9.7</v>
      </c>
      <c r="R13" s="31" t="s">
        <v>29</v>
      </c>
      <c r="S13" s="31" t="s">
        <v>29</v>
      </c>
      <c r="T13" s="31" t="s">
        <v>29</v>
      </c>
      <c r="U13" s="31">
        <v>58.5</v>
      </c>
      <c r="V13" s="31" t="s">
        <v>29</v>
      </c>
      <c r="W13" s="31">
        <v>34.2</v>
      </c>
      <c r="X13" s="31" t="s">
        <v>29</v>
      </c>
      <c r="Y13" s="31">
        <v>8.5</v>
      </c>
      <c r="Z13" s="31">
        <v>11</v>
      </c>
      <c r="AA13" s="31">
        <v>7.96</v>
      </c>
      <c r="AB13" s="31" t="s">
        <v>29</v>
      </c>
      <c r="AC13" s="31">
        <v>10.86</v>
      </c>
      <c r="AD13" s="31" t="s">
        <v>29</v>
      </c>
      <c r="AE13" s="31">
        <v>56.1</v>
      </c>
      <c r="AF13" s="31" t="s">
        <v>29</v>
      </c>
      <c r="AG13" s="31">
        <v>41.1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0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>
        <v>13.5</v>
      </c>
      <c r="D14" s="61" t="s">
        <v>29</v>
      </c>
      <c r="E14" s="61">
        <v>13</v>
      </c>
      <c r="F14" s="61">
        <v>13.5</v>
      </c>
      <c r="G14" s="61">
        <v>13</v>
      </c>
      <c r="H14" s="61">
        <v>13</v>
      </c>
      <c r="I14" s="83" t="s">
        <v>67</v>
      </c>
      <c r="J14" s="61">
        <v>12.5</v>
      </c>
      <c r="K14" s="61">
        <v>13</v>
      </c>
      <c r="L14" s="61">
        <v>13</v>
      </c>
      <c r="M14" s="61" t="s">
        <v>29</v>
      </c>
      <c r="N14" s="61" t="s">
        <v>29</v>
      </c>
      <c r="O14" s="61">
        <v>13</v>
      </c>
      <c r="P14" s="61" t="s">
        <v>29</v>
      </c>
      <c r="Q14" s="84" t="s">
        <v>65</v>
      </c>
      <c r="R14" s="61" t="s">
        <v>29</v>
      </c>
      <c r="S14" s="61" t="s">
        <v>29</v>
      </c>
      <c r="T14" s="61" t="s">
        <v>29</v>
      </c>
      <c r="U14" s="61">
        <v>11.5</v>
      </c>
      <c r="V14" s="61" t="s">
        <v>29</v>
      </c>
      <c r="W14" s="61">
        <v>12</v>
      </c>
      <c r="X14" s="61" t="s">
        <v>29</v>
      </c>
      <c r="Y14" s="61">
        <v>13</v>
      </c>
      <c r="Z14" s="61">
        <v>13</v>
      </c>
      <c r="AA14" s="84" t="s">
        <v>66</v>
      </c>
      <c r="AB14" s="61" t="s">
        <v>29</v>
      </c>
      <c r="AC14" s="61">
        <v>13</v>
      </c>
      <c r="AD14" s="61" t="s">
        <v>29</v>
      </c>
      <c r="AE14" s="61">
        <v>11.5</v>
      </c>
      <c r="AF14" s="61" t="s">
        <v>29</v>
      </c>
      <c r="AG14" s="61">
        <v>11.5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>
        <v>13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1925</v>
      </c>
      <c r="D36" s="29">
        <f aca="true" t="shared" si="3" ref="D36:AN36">+SUM(D10,D16,D22:D35)</f>
        <v>0</v>
      </c>
      <c r="E36" s="29">
        <f t="shared" si="3"/>
        <v>827</v>
      </c>
      <c r="F36" s="29">
        <f t="shared" si="3"/>
        <v>1969</v>
      </c>
      <c r="G36" s="29">
        <f t="shared" si="3"/>
        <v>8972</v>
      </c>
      <c r="H36" s="29">
        <f t="shared" si="3"/>
        <v>7720</v>
      </c>
      <c r="I36" s="29">
        <f t="shared" si="3"/>
        <v>10640</v>
      </c>
      <c r="J36" s="29">
        <f t="shared" si="3"/>
        <v>12297</v>
      </c>
      <c r="K36" s="29">
        <f t="shared" si="3"/>
        <v>2528</v>
      </c>
      <c r="L36" s="29">
        <f t="shared" si="3"/>
        <v>807</v>
      </c>
      <c r="M36" s="29">
        <f t="shared" si="3"/>
        <v>0</v>
      </c>
      <c r="N36" s="29">
        <f t="shared" si="3"/>
        <v>0</v>
      </c>
      <c r="O36" s="29">
        <f t="shared" si="3"/>
        <v>1897</v>
      </c>
      <c r="P36" s="29">
        <f t="shared" si="3"/>
        <v>0</v>
      </c>
      <c r="Q36" s="29">
        <f t="shared" si="3"/>
        <v>1720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1890</v>
      </c>
      <c r="V36" s="29">
        <f t="shared" si="3"/>
        <v>0</v>
      </c>
      <c r="W36" s="29">
        <f t="shared" si="3"/>
        <v>4555</v>
      </c>
      <c r="X36" s="29">
        <f t="shared" si="3"/>
        <v>0</v>
      </c>
      <c r="Y36" s="29">
        <f t="shared" si="3"/>
        <v>5301</v>
      </c>
      <c r="Z36" s="29">
        <f t="shared" si="3"/>
        <v>991</v>
      </c>
      <c r="AA36" s="29">
        <f t="shared" si="3"/>
        <v>2946</v>
      </c>
      <c r="AB36" s="29">
        <f t="shared" si="3"/>
        <v>0</v>
      </c>
      <c r="AC36" s="29">
        <f t="shared" si="3"/>
        <v>10199</v>
      </c>
      <c r="AD36" s="29">
        <f t="shared" si="3"/>
        <v>0</v>
      </c>
      <c r="AE36" s="29">
        <f t="shared" si="3"/>
        <v>710</v>
      </c>
      <c r="AF36" s="29">
        <f t="shared" si="3"/>
        <v>0</v>
      </c>
      <c r="AG36" s="29">
        <f t="shared" si="3"/>
        <v>154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1470</v>
      </c>
      <c r="AN36" s="29">
        <f t="shared" si="3"/>
        <v>0</v>
      </c>
      <c r="AO36" s="29">
        <f>SUM(AO10,AO16,AO22:AO35)</f>
        <v>55734</v>
      </c>
      <c r="AP36" s="29">
        <f>SUM(AP10,AP16,AP22:AP35)</f>
        <v>23784</v>
      </c>
      <c r="AQ36" s="29">
        <f>SUM(AO36:AP36)</f>
        <v>79518</v>
      </c>
    </row>
    <row r="37" spans="2:43" ht="22.5" customHeight="1">
      <c r="B37" s="28" t="s">
        <v>53</v>
      </c>
      <c r="C37" s="64">
        <v>17</v>
      </c>
      <c r="D37" s="64"/>
      <c r="E37" s="64"/>
      <c r="F37" s="64"/>
      <c r="G37" s="64">
        <v>17.3</v>
      </c>
      <c r="H37" s="64"/>
      <c r="I37" s="64">
        <v>19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>
        <v>16.8</v>
      </c>
      <c r="V37" s="64"/>
      <c r="W37" s="64"/>
      <c r="X37" s="64"/>
      <c r="Y37" s="64">
        <v>16.8</v>
      </c>
      <c r="Z37" s="64"/>
      <c r="AA37" s="64"/>
      <c r="AB37" s="64"/>
      <c r="AC37" s="64">
        <v>20.9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15.8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68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2010-05-29T20:27:16Z</cp:lastPrinted>
  <dcterms:created xsi:type="dcterms:W3CDTF">2008-10-21T17:58:04Z</dcterms:created>
  <dcterms:modified xsi:type="dcterms:W3CDTF">2010-05-31T18:55:47Z</dcterms:modified>
  <cp:category/>
  <cp:version/>
  <cp:contentType/>
  <cp:contentStatus/>
</cp:coreProperties>
</file>