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'.10.2008.xls'!$B$1:$AQ$45</definedName>
  </definedNames>
  <calcPr fullCalcOnLoad="1"/>
</workbook>
</file>

<file path=xl/sharedStrings.xml><?xml version="1.0" encoding="utf-8"?>
<sst xmlns="http://schemas.openxmlformats.org/spreadsheetml/2006/main" count="357" uniqueCount="68">
  <si>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</si>
  <si>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</si>
  <si>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</si>
  <si>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</si>
  <si>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</si>
  <si>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</si>
  <si>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</si>
  <si>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</si>
  <si>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</si>
  <si>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</si>
  <si>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</si>
  <si>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</si>
  <si>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</si>
  <si>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</si>
  <si>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</si>
  <si>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</si>
  <si>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</si>
  <si>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</si>
  <si>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</si>
  <si>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</si>
  <si>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</si>
  <si>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</si>
  <si>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</si>
  <si>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</si>
  <si>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</si>
  <si>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</si>
  <si>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</si>
  <si>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</si>
  <si>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</si>
  <si>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</si>
  <si>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</si>
  <si>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</si>
  <si>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</si>
  <si>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</si>
  <si>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</si>
  <si>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</si>
  <si>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</si>
  <si>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</si>
  <si>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</si>
  <si>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</si>
  <si>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</si>
  <si>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</si>
  <si>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</si>
  <si>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</si>
  <si>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</si>
  <si>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</si>
  <si>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</si>
  <si>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</si>
  <si>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</si>
  <si>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</si>
  <si>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</si>
  <si>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</si>
  <si>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</si>
  <si>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</si>
  <si>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</si>
  <si>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</si>
  <si>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</si>
  <si>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</si>
  <si>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</si>
  <si>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</si>
  <si>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</si>
  <si>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</si>
  <si>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R.M.N°149-2010-PRODUCE</t>
  </si>
  <si>
    <t xml:space="preserve">        Fecha : 23/06/2010</t>
  </si>
  <si>
    <t>Callao, 24 de Junio del 2010</t>
  </si>
  <si>
    <t>10.5-13.5</t>
  </si>
  <si>
    <t xml:space="preserve">           Atención:  Ing. José N. Gonzales Quijano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</si>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</sst>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H34" sqref="AH34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5.7109375" style="0" customWidth="1"/>
    <col min="5" max="5" width="9.57421875" style="0" customWidth="1"/>
    <col min="6" max="6" width="6.7109375" style="0" customWidth="1"/>
    <col min="7" max="7" width="9.7109375" style="0" customWidth="1"/>
    <col min="8" max="8" width="8.00390625" style="0" customWidth="1"/>
    <col min="9" max="9" width="9.28125" style="0" customWidth="1"/>
    <col min="10" max="10" width="8.421875" style="0" customWidth="1"/>
    <col min="11" max="11" width="8.8515625" style="0" customWidth="1"/>
    <col min="12" max="12" width="12.851562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8.57421875" style="0" customWidth="1"/>
    <col min="18" max="18" width="6.28125" style="0" customWidth="1"/>
    <col min="19" max="19" width="6.421875" style="0" customWidth="1"/>
    <col min="20" max="20" width="5.7109375" style="0" customWidth="1"/>
    <col min="21" max="21" width="8.7109375" style="0" customWidth="1"/>
    <col min="22" max="22" width="5.140625" style="0" customWidth="1"/>
    <col min="23" max="23" width="5.7109375" style="0" customWidth="1"/>
    <col min="24" max="24" width="5.57421875" style="0" customWidth="1"/>
    <col min="25" max="25" width="7.421875" style="0" customWidth="1"/>
    <col min="26" max="26" width="5.8515625" style="0" customWidth="1"/>
    <col min="27" max="27" width="6.00390625" style="0" customWidth="1"/>
    <col min="28" max="28" width="5.57421875" style="0" customWidth="1"/>
    <col min="29" max="29" width="8.7109375" style="0" customWidth="1"/>
    <col min="30" max="30" width="4.8515625" style="0" customWidth="1"/>
    <col min="31" max="31" width="6.8515625" style="0" customWidth="1"/>
    <col min="32" max="32" width="5.57421875" style="0" customWidth="1"/>
    <col min="33" max="33" width="6.421875" style="0" customWidth="1"/>
    <col min="34" max="34" width="5.7109375" style="0" customWidth="1"/>
    <col min="35" max="36" width="6.140625" style="0" customWidth="1"/>
    <col min="37" max="37" width="6.28125" style="0" customWidth="1"/>
    <col min="38" max="38" width="6.140625" style="0" customWidth="1"/>
    <col min="39" max="39" width="9.421875" style="0" customWidth="1"/>
    <col min="40" max="40" width="5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63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1644</v>
      </c>
      <c r="D10" s="29">
        <v>0</v>
      </c>
      <c r="E10" s="29">
        <v>2580</v>
      </c>
      <c r="F10" s="29">
        <v>58</v>
      </c>
      <c r="G10" s="29">
        <v>5863</v>
      </c>
      <c r="H10" s="29">
        <v>715</v>
      </c>
      <c r="I10" s="29">
        <v>8002</v>
      </c>
      <c r="J10" s="29">
        <v>2319</v>
      </c>
      <c r="K10" s="29">
        <v>1786</v>
      </c>
      <c r="L10" s="29">
        <v>109</v>
      </c>
      <c r="M10" s="29">
        <v>0</v>
      </c>
      <c r="N10" s="29">
        <v>0</v>
      </c>
      <c r="O10" s="29">
        <v>4118</v>
      </c>
      <c r="P10" s="29">
        <v>0</v>
      </c>
      <c r="Q10" s="29">
        <v>1374</v>
      </c>
      <c r="R10" s="29">
        <v>0</v>
      </c>
      <c r="S10" s="29">
        <v>0</v>
      </c>
      <c r="T10" s="29">
        <v>0</v>
      </c>
      <c r="U10" s="29">
        <v>910</v>
      </c>
      <c r="V10" s="29">
        <v>0</v>
      </c>
      <c r="W10" s="29">
        <v>0</v>
      </c>
      <c r="X10" s="29">
        <v>0</v>
      </c>
      <c r="Y10" s="29">
        <v>696</v>
      </c>
      <c r="Z10" s="29">
        <v>0</v>
      </c>
      <c r="AA10" s="29">
        <v>0</v>
      </c>
      <c r="AB10" s="29">
        <v>0</v>
      </c>
      <c r="AC10" s="29">
        <v>976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161</v>
      </c>
      <c r="AN10" s="29">
        <v>0</v>
      </c>
      <c r="AO10" s="29">
        <f>SUMIF($C$9:$AN$9,"Ind",C10:AN10)</f>
        <v>28110</v>
      </c>
      <c r="AP10" s="29">
        <f>SUMIF($C$9:$AN$9,"I.Mad",C10:AN10)</f>
        <v>3201</v>
      </c>
      <c r="AQ10" s="29">
        <f>SUM(AO10:AP10)</f>
        <v>31311</v>
      </c>
    </row>
    <row r="11" spans="2:43" ht="20.25">
      <c r="B11" s="30" t="s">
        <v>28</v>
      </c>
      <c r="C11" s="31">
        <v>4</v>
      </c>
      <c r="D11" s="31" t="s">
        <v>29</v>
      </c>
      <c r="E11" s="31">
        <v>8</v>
      </c>
      <c r="F11" s="31">
        <v>2</v>
      </c>
      <c r="G11" s="31">
        <v>25</v>
      </c>
      <c r="H11" s="31">
        <v>15</v>
      </c>
      <c r="I11" s="31">
        <v>32</v>
      </c>
      <c r="J11" s="31">
        <v>40</v>
      </c>
      <c r="K11" s="31">
        <v>5</v>
      </c>
      <c r="L11" s="31">
        <v>1</v>
      </c>
      <c r="M11" s="31" t="s">
        <v>29</v>
      </c>
      <c r="N11" s="31" t="s">
        <v>29</v>
      </c>
      <c r="O11" s="31">
        <v>15</v>
      </c>
      <c r="P11" s="31" t="s">
        <v>29</v>
      </c>
      <c r="Q11" s="31">
        <v>4</v>
      </c>
      <c r="R11" s="31" t="s">
        <v>29</v>
      </c>
      <c r="S11" s="31" t="s">
        <v>29</v>
      </c>
      <c r="T11" s="31" t="s">
        <v>29</v>
      </c>
      <c r="U11" s="31">
        <v>4</v>
      </c>
      <c r="V11" s="31" t="s">
        <v>29</v>
      </c>
      <c r="W11" s="31" t="s">
        <v>29</v>
      </c>
      <c r="X11" s="31" t="s">
        <v>29</v>
      </c>
      <c r="Y11" s="31">
        <v>2</v>
      </c>
      <c r="Z11" s="31" t="s">
        <v>29</v>
      </c>
      <c r="AA11" s="31" t="s">
        <v>29</v>
      </c>
      <c r="AB11" s="31" t="s">
        <v>29</v>
      </c>
      <c r="AC11" s="31">
        <v>3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</v>
      </c>
      <c r="AN11" s="31" t="s">
        <v>29</v>
      </c>
      <c r="AO11" s="29">
        <f>SUMIF($C$9:$AN$9,"Ind",C11:AN11)</f>
        <v>103</v>
      </c>
      <c r="AP11" s="29">
        <f>SUMIF($C$9:$AN$9,"I.Mad",C11:AN11)</f>
        <v>58</v>
      </c>
      <c r="AQ11" s="29">
        <f>SUM(AO11:AP11)</f>
        <v>161</v>
      </c>
    </row>
    <row r="12" spans="2:43" ht="20.25">
      <c r="B12" s="30" t="s">
        <v>30</v>
      </c>
      <c r="C12" s="31">
        <v>1</v>
      </c>
      <c r="D12" s="31" t="s">
        <v>29</v>
      </c>
      <c r="E12" s="31">
        <v>2</v>
      </c>
      <c r="F12" s="29" t="s">
        <v>67</v>
      </c>
      <c r="G12" s="31">
        <v>10</v>
      </c>
      <c r="H12" s="31">
        <v>3</v>
      </c>
      <c r="I12" s="31">
        <v>12</v>
      </c>
      <c r="J12" s="31">
        <v>7</v>
      </c>
      <c r="K12" s="31">
        <v>4</v>
      </c>
      <c r="L12" s="31">
        <v>1</v>
      </c>
      <c r="M12" s="31" t="s">
        <v>29</v>
      </c>
      <c r="N12" s="31" t="s">
        <v>29</v>
      </c>
      <c r="O12" s="31">
        <v>7</v>
      </c>
      <c r="P12" s="31" t="s">
        <v>29</v>
      </c>
      <c r="Q12" s="31">
        <v>4</v>
      </c>
      <c r="R12" s="31" t="s">
        <v>29</v>
      </c>
      <c r="S12" s="31" t="s">
        <v>29</v>
      </c>
      <c r="T12" s="31" t="s">
        <v>29</v>
      </c>
      <c r="U12" s="31">
        <v>2</v>
      </c>
      <c r="V12" s="31" t="s">
        <v>29</v>
      </c>
      <c r="W12" s="31" t="s">
        <v>29</v>
      </c>
      <c r="X12" s="31" t="s">
        <v>29</v>
      </c>
      <c r="Y12" s="29" t="s">
        <v>67</v>
      </c>
      <c r="Z12" s="31" t="s">
        <v>29</v>
      </c>
      <c r="AA12" s="31" t="s">
        <v>29</v>
      </c>
      <c r="AB12" s="31" t="s">
        <v>29</v>
      </c>
      <c r="AC12" s="31">
        <v>2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</v>
      </c>
      <c r="AN12" s="31" t="s">
        <v>29</v>
      </c>
      <c r="AO12" s="29">
        <f>SUMIF($C$9:$AN$9,"Ind",C12:AN12)</f>
        <v>45</v>
      </c>
      <c r="AP12" s="29">
        <f>SUMIF($C$9:$AN$9,"I.Mad",C12:AN12)</f>
        <v>11</v>
      </c>
      <c r="AQ12" s="29">
        <f>SUM(AO12:AP12)</f>
        <v>56</v>
      </c>
    </row>
    <row r="13" spans="2:43" ht="20.25">
      <c r="B13" s="30" t="s">
        <v>31</v>
      </c>
      <c r="C13" s="31">
        <v>0</v>
      </c>
      <c r="D13" s="31" t="s">
        <v>29</v>
      </c>
      <c r="E13" s="31">
        <v>0</v>
      </c>
      <c r="F13" s="31" t="s">
        <v>29</v>
      </c>
      <c r="G13" s="31">
        <v>0</v>
      </c>
      <c r="H13" s="31">
        <v>0</v>
      </c>
      <c r="I13" s="31">
        <v>8</v>
      </c>
      <c r="J13" s="31">
        <v>3</v>
      </c>
      <c r="K13" s="31">
        <v>6</v>
      </c>
      <c r="L13" s="31">
        <v>7</v>
      </c>
      <c r="M13" s="31" t="s">
        <v>29</v>
      </c>
      <c r="N13" s="31" t="s">
        <v>29</v>
      </c>
      <c r="O13" s="31">
        <v>5</v>
      </c>
      <c r="P13" s="31" t="s">
        <v>29</v>
      </c>
      <c r="Q13" s="31">
        <v>7</v>
      </c>
      <c r="R13" s="31" t="s">
        <v>29</v>
      </c>
      <c r="S13" s="31" t="s">
        <v>29</v>
      </c>
      <c r="T13" s="31" t="s">
        <v>29</v>
      </c>
      <c r="U13" s="31">
        <v>4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>
        <v>0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32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61" t="s">
        <v>29</v>
      </c>
      <c r="E14" s="61">
        <v>13.5</v>
      </c>
      <c r="F14" s="61" t="s">
        <v>29</v>
      </c>
      <c r="G14" s="61">
        <v>14</v>
      </c>
      <c r="H14" s="61">
        <v>14</v>
      </c>
      <c r="I14" s="61">
        <v>13.5</v>
      </c>
      <c r="J14" s="61">
        <v>14</v>
      </c>
      <c r="K14" s="61">
        <v>12.5</v>
      </c>
      <c r="L14" s="82" t="s">
        <v>65</v>
      </c>
      <c r="M14" s="61" t="s">
        <v>29</v>
      </c>
      <c r="N14" s="61" t="s">
        <v>29</v>
      </c>
      <c r="O14" s="61">
        <v>12.5</v>
      </c>
      <c r="P14" s="61" t="s">
        <v>29</v>
      </c>
      <c r="Q14" s="61">
        <v>12.5</v>
      </c>
      <c r="R14" s="61" t="s">
        <v>29</v>
      </c>
      <c r="S14" s="61" t="s">
        <v>29</v>
      </c>
      <c r="T14" s="61" t="s">
        <v>29</v>
      </c>
      <c r="U14" s="61">
        <v>13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>
        <v>14.5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12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18</v>
      </c>
      <c r="H23" s="56">
        <v>2</v>
      </c>
      <c r="I23" s="56">
        <v>45</v>
      </c>
      <c r="J23" s="57">
        <v>1</v>
      </c>
      <c r="K23" s="56"/>
      <c r="L23" s="56"/>
      <c r="M23" s="56"/>
      <c r="N23" s="56"/>
      <c r="O23" s="56">
        <v>44</v>
      </c>
      <c r="P23" s="56"/>
      <c r="Q23" s="56">
        <v>6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113</v>
      </c>
      <c r="AP23" s="29">
        <f t="shared" si="1"/>
        <v>3</v>
      </c>
      <c r="AQ23" s="29">
        <f t="shared" si="2"/>
        <v>116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>
        <v>1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1</v>
      </c>
      <c r="AP29" s="29">
        <f t="shared" si="1"/>
        <v>0</v>
      </c>
      <c r="AQ29" s="29">
        <f t="shared" si="2"/>
        <v>1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>
        <v>3</v>
      </c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3</v>
      </c>
      <c r="AP32" s="29">
        <f t="shared" si="1"/>
        <v>0</v>
      </c>
      <c r="AQ32" s="29">
        <f t="shared" si="2"/>
        <v>3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1644</v>
      </c>
      <c r="D36" s="29">
        <f aca="true" t="shared" si="3" ref="D36:AN36">+SUM(D10,D16,D22:D35)</f>
        <v>0</v>
      </c>
      <c r="E36" s="29">
        <f t="shared" si="3"/>
        <v>2580</v>
      </c>
      <c r="F36" s="29">
        <f t="shared" si="3"/>
        <v>58</v>
      </c>
      <c r="G36" s="29">
        <f t="shared" si="3"/>
        <v>5884</v>
      </c>
      <c r="H36" s="29">
        <f t="shared" si="3"/>
        <v>717</v>
      </c>
      <c r="I36" s="29">
        <f t="shared" si="3"/>
        <v>8048</v>
      </c>
      <c r="J36" s="29">
        <f t="shared" si="3"/>
        <v>2320</v>
      </c>
      <c r="K36" s="29">
        <f t="shared" si="3"/>
        <v>1786</v>
      </c>
      <c r="L36" s="29">
        <f t="shared" si="3"/>
        <v>109</v>
      </c>
      <c r="M36" s="29">
        <f t="shared" si="3"/>
        <v>0</v>
      </c>
      <c r="N36" s="29">
        <f t="shared" si="3"/>
        <v>0</v>
      </c>
      <c r="O36" s="29">
        <f t="shared" si="3"/>
        <v>4162</v>
      </c>
      <c r="P36" s="29">
        <f t="shared" si="3"/>
        <v>0</v>
      </c>
      <c r="Q36" s="29">
        <f t="shared" si="3"/>
        <v>1380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910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696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976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161</v>
      </c>
      <c r="AN36" s="29">
        <f t="shared" si="3"/>
        <v>0</v>
      </c>
      <c r="AO36" s="29">
        <f>SUM(AO10,AO16,AO22:AO35)</f>
        <v>28227</v>
      </c>
      <c r="AP36" s="29">
        <f>SUM(AP10,AP16,AP22:AP35)</f>
        <v>3204</v>
      </c>
      <c r="AQ36" s="29">
        <f>SUM(AO36:AP36)</f>
        <v>31431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16.6</v>
      </c>
      <c r="H37" s="64"/>
      <c r="I37" s="64">
        <v>18.1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69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2010-06-24T18:59:56Z</cp:lastPrinted>
  <dcterms:created xsi:type="dcterms:W3CDTF">2008-10-21T17:58:04Z</dcterms:created>
  <dcterms:modified xsi:type="dcterms:W3CDTF">2010-06-24T20:21:14Z</dcterms:modified>
  <cp:category/>
  <cp:version/>
  <cp:contentType/>
  <cp:contentStatus/>
</cp:coreProperties>
</file>