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<sst xmlns="http://schemas.openxmlformats.org/spreadsheetml/2006/main" count="379" uniqueCount="67">
  <si>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</si>
  <si>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</si>
  <si>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</si>
  <si>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</si>
  <si>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</si>
  <si>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</si>
  <si>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</si>
  <si>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</si>
  <si>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</si>
  <si>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</si>
  <si>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</si>
  <si>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</si>
  <si>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</si>
  <si>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</si>
  <si>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</si>
  <si>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</si>
  <si>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</si>
  <si>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</si>
  <si>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</si>
  <si>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</si>
  <si>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</si>
  <si>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</si>
  <si>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</si>
  <si>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</si>
  <si>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</si>
  <si>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</si>
  <si>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</si>
  <si>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</si>
  <si>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</si>
  <si>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</si>
  <si>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</si>
  <si>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</si>
  <si>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</si>
  <si>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</si>
  <si>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</si>
  <si>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</si>
  <si>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</si>
  <si>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</si>
  <si>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</si>
  <si>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</si>
  <si>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</si>
  <si>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</si>
  <si>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</si>
  <si>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</si>
  <si>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</si>
  <si>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</si>
  <si>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</si>
  <si>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</si>
  <si>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</si>
  <si>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</si>
  <si>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</si>
  <si>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</si>
  <si>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</si>
  <si>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</si>
  <si>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</si>
  <si>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</si>
  <si>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</si>
  <si>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</si>
  <si>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</si>
  <si>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</si>
  <si>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</si>
  <si>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R.M.N°446--2009-PRODUCE</t>
  </si>
  <si>
    <t xml:space="preserve">           Atención:  Ing.  Jose N. Gonzales Quijano</t>
  </si>
  <si>
    <t xml:space="preserve">        Fecha :18/01/2010</t>
  </si>
  <si>
    <t>Callao,19 de Enero del 2010</t>
  </si>
  <si>
    <t>s/m</t>
  </si>
  <si>
    <t xml:space="preserve">REPORTE  PRELIMINAR     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</si>
</sst>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G37" sqref="G37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8.7109375" style="0" customWidth="1"/>
    <col min="5" max="5" width="6.7109375" style="0" customWidth="1"/>
    <col min="6" max="6" width="7.140625" style="0" customWidth="1"/>
    <col min="7" max="7" width="8.421875" style="0" customWidth="1"/>
    <col min="8" max="8" width="7.28125" style="0" customWidth="1"/>
    <col min="9" max="9" width="8.140625" style="0" customWidth="1"/>
    <col min="10" max="10" width="10.57421875" style="0" customWidth="1"/>
    <col min="11" max="11" width="8.00390625" style="0" customWidth="1"/>
    <col min="12" max="12" width="6.421875" style="0" customWidth="1"/>
    <col min="13" max="13" width="7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7.421875" style="0" customWidth="1"/>
    <col min="18" max="18" width="6.28125" style="0" customWidth="1"/>
    <col min="19" max="19" width="7.421875" style="0" customWidth="1"/>
    <col min="20" max="20" width="7.28125" style="0" customWidth="1"/>
    <col min="21" max="22" width="7.421875" style="0" customWidth="1"/>
    <col min="23" max="23" width="8.7109375" style="0" customWidth="1"/>
    <col min="24" max="24" width="6.421875" style="0" customWidth="1"/>
    <col min="25" max="25" width="8.28125" style="0" customWidth="1"/>
    <col min="26" max="26" width="6.28125" style="0" customWidth="1"/>
    <col min="27" max="27" width="9.421875" style="0" customWidth="1"/>
    <col min="28" max="28" width="8.140625" style="0" customWidth="1"/>
    <col min="29" max="29" width="9.28125" style="0" customWidth="1"/>
    <col min="30" max="30" width="8.140625" style="0" customWidth="1"/>
    <col min="31" max="31" width="8.003906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7109375" style="0" customWidth="1"/>
    <col min="40" max="40" width="7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66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94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2"/>
      <c r="Y8" s="96" t="s">
        <v>16</v>
      </c>
      <c r="Z8" s="102"/>
      <c r="AA8" s="96" t="s">
        <v>17</v>
      </c>
      <c r="AB8" s="102"/>
      <c r="AC8" s="100" t="s">
        <v>18</v>
      </c>
      <c r="AD8" s="101"/>
      <c r="AE8" s="88" t="s">
        <v>19</v>
      </c>
      <c r="AF8" s="91"/>
      <c r="AG8" s="88" t="s">
        <v>20</v>
      </c>
      <c r="AH8" s="91"/>
      <c r="AI8" s="90" t="s">
        <v>60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9</v>
      </c>
      <c r="G10" s="29">
        <v>0</v>
      </c>
      <c r="H10" s="29">
        <v>0</v>
      </c>
      <c r="I10" s="29">
        <v>34</v>
      </c>
      <c r="J10" s="29">
        <v>1997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214</v>
      </c>
      <c r="AB10" s="29">
        <v>109</v>
      </c>
      <c r="AC10" s="29">
        <v>1024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606.53</v>
      </c>
      <c r="AN10" s="29">
        <v>154.32812866757305</v>
      </c>
      <c r="AO10" s="29">
        <f>SUMIF($C$9:$AN$9,"Ind",C10:AN10)</f>
        <v>1878.53</v>
      </c>
      <c r="AP10" s="29">
        <f>SUMIF($C$9:$AN$9,"I.Mad",C10:AN10)</f>
        <v>2269.328128667573</v>
      </c>
      <c r="AQ10" s="29">
        <f>SUM(AO10:AP10)</f>
        <v>4147.858128667573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2</v>
      </c>
      <c r="G11" s="31" t="s">
        <v>29</v>
      </c>
      <c r="H11" s="31" t="s">
        <v>29</v>
      </c>
      <c r="I11" s="31">
        <v>1</v>
      </c>
      <c r="J11" s="31">
        <v>66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>
        <v>1</v>
      </c>
      <c r="AB11" s="31">
        <v>4</v>
      </c>
      <c r="AC11" s="31">
        <v>6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7</v>
      </c>
      <c r="AN11" s="31">
        <v>4</v>
      </c>
      <c r="AO11" s="29">
        <f>SUMIF($C$9:$AN$9,"Ind",C11:AN11)</f>
        <v>15</v>
      </c>
      <c r="AP11" s="29">
        <f>SUMIF($C$9:$AN$9,"I.Mad",C11:AN11)</f>
        <v>76</v>
      </c>
      <c r="AQ11" s="29">
        <f>SUM(AO11:AP11)</f>
        <v>91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29" t="s">
        <v>65</v>
      </c>
      <c r="G12" s="31" t="s">
        <v>29</v>
      </c>
      <c r="H12" s="31" t="s">
        <v>29</v>
      </c>
      <c r="I12" s="31">
        <v>0</v>
      </c>
      <c r="J12" s="31">
        <v>18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29">
        <v>1</v>
      </c>
      <c r="AB12" s="31">
        <v>3</v>
      </c>
      <c r="AC12" s="31">
        <v>5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29">
        <v>2</v>
      </c>
      <c r="AO12" s="29">
        <f>SUMIF($C$9:$AN$9,"Ind",C12:AN12)</f>
        <v>9</v>
      </c>
      <c r="AP12" s="29">
        <f>SUMIF($C$9:$AN$9,"I.Mad",C12:AN12)</f>
        <v>23</v>
      </c>
      <c r="AQ12" s="29">
        <f>SUM(AO12:AP12)</f>
        <v>32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>
        <v>0.03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>
        <v>0</v>
      </c>
      <c r="AB13" s="31">
        <v>0</v>
      </c>
      <c r="AC13" s="31">
        <v>0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1.08</v>
      </c>
      <c r="AN13" s="31">
        <v>2.43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82">
        <v>14.5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82">
        <v>14.5</v>
      </c>
      <c r="AB14" s="82">
        <v>14.5</v>
      </c>
      <c r="AC14" s="82">
        <v>14.5</v>
      </c>
      <c r="AD14" s="82" t="s">
        <v>29</v>
      </c>
      <c r="AE14" s="82" t="s">
        <v>29</v>
      </c>
      <c r="AF14" s="82" t="s">
        <v>29</v>
      </c>
      <c r="AG14" s="82" t="s">
        <v>29</v>
      </c>
      <c r="AH14" s="82" t="s">
        <v>29</v>
      </c>
      <c r="AI14" s="82" t="s">
        <v>29</v>
      </c>
      <c r="AJ14" s="82" t="s">
        <v>29</v>
      </c>
      <c r="AK14" s="82" t="s">
        <v>29</v>
      </c>
      <c r="AL14" s="82" t="s">
        <v>29</v>
      </c>
      <c r="AM14" s="82">
        <v>13</v>
      </c>
      <c r="AN14" s="82">
        <v>13.5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/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/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/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/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9</v>
      </c>
      <c r="G36" s="29">
        <f t="shared" si="3"/>
        <v>0</v>
      </c>
      <c r="H36" s="29">
        <f t="shared" si="3"/>
        <v>0</v>
      </c>
      <c r="I36" s="29">
        <f t="shared" si="3"/>
        <v>34</v>
      </c>
      <c r="J36" s="29">
        <f t="shared" si="3"/>
        <v>1997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214</v>
      </c>
      <c r="AB36" s="29">
        <f t="shared" si="3"/>
        <v>109</v>
      </c>
      <c r="AC36" s="29">
        <f t="shared" si="3"/>
        <v>1024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606.53</v>
      </c>
      <c r="AN36" s="29">
        <f t="shared" si="3"/>
        <v>154.32812866757305</v>
      </c>
      <c r="AO36" s="29">
        <f>SUM(AO10,AO16,AO22:AO35)</f>
        <v>1878.53</v>
      </c>
      <c r="AP36" s="29">
        <f>SUM(AP10,AP16,AP22:AP35)</f>
        <v>2269.328128667573</v>
      </c>
      <c r="AQ36" s="29">
        <f>SUM(AO36:AP36)</f>
        <v>4147.858128667573</v>
      </c>
    </row>
    <row r="37" spans="2:43" ht="22.5" customHeight="1">
      <c r="B37" s="28" t="s">
        <v>54</v>
      </c>
      <c r="C37" s="64"/>
      <c r="D37" s="64"/>
      <c r="E37" s="64"/>
      <c r="F37" s="64"/>
      <c r="G37" s="64">
        <v>20</v>
      </c>
      <c r="H37" s="64"/>
      <c r="I37" s="64"/>
      <c r="J37" s="64">
        <v>23.7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2010-01-19T20:13:33Z</cp:lastPrinted>
  <dcterms:created xsi:type="dcterms:W3CDTF">2008-10-21T17:58:04Z</dcterms:created>
  <dcterms:modified xsi:type="dcterms:W3CDTF">2010-01-19T20:15:25Z</dcterms:modified>
  <cp:category/>
  <cp:version/>
  <cp:contentType/>
  <cp:contentStatus/>
</cp:coreProperties>
</file>