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<sst xmlns="http://schemas.openxmlformats.org/spreadsheetml/2006/main" count="357" uniqueCount="71">
  <si>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</si>
  <si>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</si>
  <si>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</si>
  <si>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</si>
  <si>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</si>
  <si>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</si>
  <si>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</si>
  <si>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</si>
  <si>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</si>
  <si>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</si>
  <si>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</si>
  <si>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</si>
  <si>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</si>
  <si>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</si>
  <si>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</si>
  <si>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</si>
  <si>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</si>
  <si>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</si>
  <si>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</si>
  <si>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</si>
  <si>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</si>
  <si>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</si>
  <si>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</si>
  <si>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</si>
  <si>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</si>
  <si>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</si>
  <si>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</si>
  <si>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</si>
  <si>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</si>
  <si>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</si>
  <si>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</si>
  <si>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</si>
  <si>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</si>
  <si>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</si>
  <si>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</si>
  <si>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</si>
  <si>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</si>
  <si>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</si>
  <si>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</si>
  <si>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</si>
  <si>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</si>
  <si>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</si>
  <si>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</si>
  <si>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</si>
  <si>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</si>
  <si>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</si>
  <si>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</si>
  <si>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</si>
  <si>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</si>
  <si>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</si>
  <si>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</si>
  <si>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</si>
  <si>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</si>
  <si>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</si>
  <si>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</si>
  <si>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</si>
  <si>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</si>
  <si>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</si>
  <si>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</si>
  <si>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</si>
  <si>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</si>
  <si>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</si>
  <si>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</si>
  <si>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15/05/2010</t>
  </si>
  <si>
    <t>11.5-12.0</t>
  </si>
  <si>
    <t>12.5-14.5</t>
  </si>
  <si>
    <t>13.5-15.0</t>
  </si>
  <si>
    <t>12.5-15.0</t>
  </si>
  <si>
    <t>13.0-15.0</t>
  </si>
  <si>
    <t>Callao, 17 de Mayo del 2010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</si>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</sst>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H10">
      <selection activeCell="AA23" sqref="AA23"/>
    </sheetView>
  </sheetViews>
  <sheetFormatPr defaultColWidth="11.421875" defaultRowHeight="12.75"/>
  <cols>
    <col min="2" max="2" width="20.00390625" style="0" customWidth="1"/>
    <col min="3" max="3" width="7.00390625" style="0" customWidth="1"/>
    <col min="4" max="4" width="6.00390625" style="0" customWidth="1"/>
    <col min="5" max="5" width="6.7109375" style="0" customWidth="1"/>
    <col min="6" max="7" width="8.57421875" style="0" customWidth="1"/>
    <col min="8" max="8" width="7.8515625" style="0" customWidth="1"/>
    <col min="9" max="9" width="10.57421875" style="0" customWidth="1"/>
    <col min="10" max="10" width="10.421875" style="0" customWidth="1"/>
    <col min="11" max="11" width="10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0.57421875" style="0" customWidth="1"/>
    <col min="16" max="16" width="6.8515625" style="0" customWidth="1"/>
    <col min="17" max="17" width="8.00390625" style="0" customWidth="1"/>
    <col min="18" max="18" width="6.28125" style="0" customWidth="1"/>
    <col min="19" max="19" width="6.421875" style="0" customWidth="1"/>
    <col min="20" max="20" width="6.28125" style="0" customWidth="1"/>
    <col min="21" max="21" width="7.7109375" style="0" customWidth="1"/>
    <col min="22" max="22" width="6.421875" style="0" customWidth="1"/>
    <col min="23" max="23" width="8.8515625" style="0" customWidth="1"/>
    <col min="24" max="24" width="7.421875" style="0" customWidth="1"/>
    <col min="25" max="25" width="12.7109375" style="0" customWidth="1"/>
    <col min="26" max="26" width="12.140625" style="0" customWidth="1"/>
    <col min="27" max="27" width="9.57421875" style="0" customWidth="1"/>
    <col min="28" max="28" width="7.140625" style="0" customWidth="1"/>
    <col min="29" max="29" width="13.00390625" style="0" customWidth="1"/>
    <col min="30" max="30" width="6.57421875" style="0" customWidth="1"/>
    <col min="31" max="31" width="5.421875" style="0" customWidth="1"/>
    <col min="32" max="32" width="5.57421875" style="0" customWidth="1"/>
    <col min="33" max="33" width="6.140625" style="0" customWidth="1"/>
    <col min="34" max="34" width="5.7109375" style="0" customWidth="1"/>
    <col min="35" max="35" width="5.8515625" style="0" customWidth="1"/>
    <col min="36" max="36" width="6.140625" style="0" customWidth="1"/>
    <col min="37" max="37" width="6.00390625" style="0" customWidth="1"/>
    <col min="38" max="38" width="6.140625" style="0" customWidth="1"/>
    <col min="39" max="39" width="9.421875" style="0" customWidth="1"/>
    <col min="40" max="40" width="5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70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63</v>
      </c>
      <c r="AP6" s="85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2"/>
      <c r="Y8" s="97" t="s">
        <v>16</v>
      </c>
      <c r="Z8" s="102"/>
      <c r="AA8" s="97" t="s">
        <v>17</v>
      </c>
      <c r="AB8" s="102"/>
      <c r="AC8" s="87" t="s">
        <v>18</v>
      </c>
      <c r="AD8" s="101"/>
      <c r="AE8" s="89" t="s">
        <v>19</v>
      </c>
      <c r="AF8" s="92"/>
      <c r="AG8" s="89" t="s">
        <v>20</v>
      </c>
      <c r="AH8" s="92"/>
      <c r="AI8" s="91" t="s">
        <v>58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420</v>
      </c>
      <c r="G10" s="29">
        <v>8445</v>
      </c>
      <c r="H10" s="29">
        <v>417</v>
      </c>
      <c r="I10" s="29">
        <v>7881</v>
      </c>
      <c r="J10" s="29">
        <v>7396</v>
      </c>
      <c r="K10" s="29">
        <v>1189</v>
      </c>
      <c r="L10" s="29">
        <v>0</v>
      </c>
      <c r="M10" s="29">
        <v>0</v>
      </c>
      <c r="N10" s="29">
        <v>0</v>
      </c>
      <c r="O10" s="29">
        <v>3339</v>
      </c>
      <c r="P10" s="29">
        <v>0</v>
      </c>
      <c r="Q10" s="29">
        <v>120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3125</v>
      </c>
      <c r="X10" s="29">
        <v>305</v>
      </c>
      <c r="Y10" s="29">
        <v>3873</v>
      </c>
      <c r="Z10" s="29">
        <v>146</v>
      </c>
      <c r="AA10" s="29">
        <v>3388</v>
      </c>
      <c r="AB10" s="29">
        <v>0</v>
      </c>
      <c r="AC10" s="29">
        <v>10347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1575</v>
      </c>
      <c r="AN10" s="29">
        <v>0</v>
      </c>
      <c r="AO10" s="29">
        <f>SUMIF($C$9:$AN$9,"Ind",C10:AN10)</f>
        <v>43282</v>
      </c>
      <c r="AP10" s="29">
        <f>SUMIF($C$9:$AN$9,"I.Mad",C10:AN10)</f>
        <v>8684</v>
      </c>
      <c r="AQ10" s="29">
        <f>SUM(AO10:AP10)</f>
        <v>51966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8</v>
      </c>
      <c r="G11" s="31">
        <v>32</v>
      </c>
      <c r="H11" s="31">
        <v>6</v>
      </c>
      <c r="I11" s="31">
        <v>30</v>
      </c>
      <c r="J11" s="31">
        <v>134</v>
      </c>
      <c r="K11" s="31">
        <v>3</v>
      </c>
      <c r="L11" s="31" t="s">
        <v>29</v>
      </c>
      <c r="M11" s="31" t="s">
        <v>29</v>
      </c>
      <c r="N11" s="31" t="s">
        <v>29</v>
      </c>
      <c r="O11" s="31">
        <v>8</v>
      </c>
      <c r="P11" s="31" t="s">
        <v>29</v>
      </c>
      <c r="Q11" s="31">
        <v>1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13</v>
      </c>
      <c r="X11" s="31">
        <v>4</v>
      </c>
      <c r="Y11" s="31">
        <v>32</v>
      </c>
      <c r="Z11" s="31">
        <v>3</v>
      </c>
      <c r="AA11" s="31">
        <v>33</v>
      </c>
      <c r="AB11" s="31" t="s">
        <v>29</v>
      </c>
      <c r="AC11" s="31">
        <v>42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9</v>
      </c>
      <c r="AN11" s="31" t="s">
        <v>29</v>
      </c>
      <c r="AO11" s="29">
        <f>SUMIF($C$9:$AN$9,"Ind",C11:AN11)</f>
        <v>203</v>
      </c>
      <c r="AP11" s="29">
        <f>SUMIF($C$9:$AN$9,"I.Mad",C11:AN11)</f>
        <v>155</v>
      </c>
      <c r="AQ11" s="29">
        <f>SUM(AO11:AP11)</f>
        <v>358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3</v>
      </c>
      <c r="G12" s="31">
        <v>20</v>
      </c>
      <c r="H12" s="31">
        <v>4</v>
      </c>
      <c r="I12" s="31">
        <v>11</v>
      </c>
      <c r="J12" s="31">
        <v>28</v>
      </c>
      <c r="K12" s="31">
        <v>3</v>
      </c>
      <c r="L12" s="31" t="s">
        <v>29</v>
      </c>
      <c r="M12" s="31" t="s">
        <v>29</v>
      </c>
      <c r="N12" s="31" t="s">
        <v>29</v>
      </c>
      <c r="O12" s="31">
        <v>6</v>
      </c>
      <c r="P12" s="31" t="s">
        <v>29</v>
      </c>
      <c r="Q12" s="31">
        <v>1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6</v>
      </c>
      <c r="X12" s="31">
        <v>1</v>
      </c>
      <c r="Y12" s="31">
        <v>9</v>
      </c>
      <c r="Z12" s="31">
        <v>2</v>
      </c>
      <c r="AA12" s="31">
        <v>8</v>
      </c>
      <c r="AB12" s="31" t="s">
        <v>29</v>
      </c>
      <c r="AC12" s="31">
        <v>14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31" t="s">
        <v>29</v>
      </c>
      <c r="AO12" s="29">
        <f>SUMIF($C$9:$AN$9,"Ind",C12:AN12)</f>
        <v>81</v>
      </c>
      <c r="AP12" s="29">
        <f>SUMIF($C$9:$AN$9,"I.Mad",C12:AN12)</f>
        <v>38</v>
      </c>
      <c r="AQ12" s="29">
        <f>SUM(AO12:AP12)</f>
        <v>119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0</v>
      </c>
      <c r="G13" s="31">
        <v>0</v>
      </c>
      <c r="H13" s="31">
        <v>0</v>
      </c>
      <c r="I13" s="29">
        <v>0</v>
      </c>
      <c r="J13" s="29">
        <v>10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67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70</v>
      </c>
      <c r="X13" s="31">
        <v>47</v>
      </c>
      <c r="Y13" s="31">
        <v>35</v>
      </c>
      <c r="Z13" s="31">
        <v>38</v>
      </c>
      <c r="AA13" s="31">
        <v>11</v>
      </c>
      <c r="AB13" s="31" t="s">
        <v>29</v>
      </c>
      <c r="AC13" s="31">
        <v>5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73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13.5</v>
      </c>
      <c r="G14" s="61">
        <v>13.5</v>
      </c>
      <c r="H14" s="61">
        <v>13.5</v>
      </c>
      <c r="I14" s="82" t="s">
        <v>66</v>
      </c>
      <c r="J14" s="82" t="s">
        <v>67</v>
      </c>
      <c r="K14" s="82" t="s">
        <v>68</v>
      </c>
      <c r="L14" s="61" t="s">
        <v>29</v>
      </c>
      <c r="M14" s="61" t="s">
        <v>29</v>
      </c>
      <c r="N14" s="61" t="s">
        <v>29</v>
      </c>
      <c r="O14" s="82" t="s">
        <v>66</v>
      </c>
      <c r="P14" s="61" t="s">
        <v>29</v>
      </c>
      <c r="Q14" s="61">
        <v>10.5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11</v>
      </c>
      <c r="X14" s="61">
        <v>11.5</v>
      </c>
      <c r="Y14" s="83" t="s">
        <v>64</v>
      </c>
      <c r="Z14" s="83" t="s">
        <v>64</v>
      </c>
      <c r="AA14" s="61">
        <v>13</v>
      </c>
      <c r="AB14" s="61" t="s">
        <v>29</v>
      </c>
      <c r="AC14" s="83" t="s">
        <v>65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11.5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5</v>
      </c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5</v>
      </c>
      <c r="AP23" s="29">
        <f t="shared" si="1"/>
        <v>0</v>
      </c>
      <c r="AQ23" s="29">
        <f t="shared" si="2"/>
        <v>5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>
        <v>2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2</v>
      </c>
      <c r="AP28" s="29">
        <f t="shared" si="1"/>
        <v>0</v>
      </c>
      <c r="AQ28" s="29">
        <f t="shared" si="2"/>
        <v>2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420</v>
      </c>
      <c r="G36" s="29">
        <f t="shared" si="3"/>
        <v>8445</v>
      </c>
      <c r="H36" s="29">
        <f t="shared" si="3"/>
        <v>417</v>
      </c>
      <c r="I36" s="29">
        <f t="shared" si="3"/>
        <v>7881</v>
      </c>
      <c r="J36" s="29">
        <f t="shared" si="3"/>
        <v>7396</v>
      </c>
      <c r="K36" s="29">
        <f t="shared" si="3"/>
        <v>1189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3339</v>
      </c>
      <c r="P36" s="29">
        <f t="shared" si="3"/>
        <v>0</v>
      </c>
      <c r="Q36" s="29">
        <f t="shared" si="3"/>
        <v>120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3125</v>
      </c>
      <c r="X36" s="29">
        <f t="shared" si="3"/>
        <v>305</v>
      </c>
      <c r="Y36" s="29">
        <f t="shared" si="3"/>
        <v>3873</v>
      </c>
      <c r="Z36" s="29">
        <f t="shared" si="3"/>
        <v>146</v>
      </c>
      <c r="AA36" s="29">
        <f t="shared" si="3"/>
        <v>3393</v>
      </c>
      <c r="AB36" s="29">
        <f t="shared" si="3"/>
        <v>0</v>
      </c>
      <c r="AC36" s="29">
        <f t="shared" si="3"/>
        <v>10349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1575</v>
      </c>
      <c r="AN36" s="29">
        <f t="shared" si="3"/>
        <v>0</v>
      </c>
      <c r="AO36" s="29">
        <f>SUM(AO10,AO16,AO22:AO35)</f>
        <v>43289</v>
      </c>
      <c r="AP36" s="29">
        <f>SUM(AP10,AP16,AP22:AP35)</f>
        <v>8684</v>
      </c>
      <c r="AQ36" s="29">
        <f>SUM(AO36:AP36)</f>
        <v>51973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17.1</v>
      </c>
      <c r="H37" s="64"/>
      <c r="I37" s="64">
        <v>20.5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17.5</v>
      </c>
      <c r="V37" s="64"/>
      <c r="W37" s="64"/>
      <c r="X37" s="64"/>
      <c r="Y37" s="64"/>
      <c r="Z37" s="64"/>
      <c r="AA37" s="64"/>
      <c r="AB37" s="64"/>
      <c r="AC37" s="64">
        <v>21.7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69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2010-05-17T21:32:03Z</dcterms:modified>
  <cp:category/>
  <cp:version/>
  <cp:contentType/>
  <cp:contentStatus/>
</cp:coreProperties>
</file>