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Q33" i="1"/>
  <c r="AP33" i="1"/>
  <c r="AO33" i="1"/>
  <c r="AP32" i="1"/>
  <c r="AO32" i="1"/>
  <c r="AQ32" i="1" s="1"/>
  <c r="AP31" i="1"/>
  <c r="AQ31" i="1" s="1"/>
  <c r="AO31" i="1"/>
  <c r="AP30" i="1"/>
  <c r="AO30" i="1"/>
  <c r="AQ30" i="1" s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Q18" i="1" s="1"/>
  <c r="AP14" i="1"/>
  <c r="AO14" i="1"/>
  <c r="AP13" i="1"/>
  <c r="AO13" i="1"/>
  <c r="AP12" i="1"/>
  <c r="AP41" i="1" s="1"/>
  <c r="AO12" i="1"/>
  <c r="AO41" i="1" s="1"/>
  <c r="AQ13" i="1" l="1"/>
  <c r="AQ14" i="1"/>
  <c r="AQ41" i="1"/>
  <c r="AQ12" i="1"/>
</calcChain>
</file>

<file path=xl/sharedStrings.xml><?xml version="1.0" encoding="utf-8"?>
<sst xmlns="http://schemas.openxmlformats.org/spreadsheetml/2006/main" count="410" uniqueCount="68">
  <si>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</si>
  <si>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</si>
  <si>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</si>
  <si>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</si>
  <si>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</si>
  <si>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</si>
  <si>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</si>
  <si>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</si>
  <si>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</si>
  <si>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</si>
  <si>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</si>
  <si>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</si>
  <si>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</si>
  <si>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</si>
  <si>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</si>
  <si>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</si>
  <si>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</si>
  <si>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</si>
  <si>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</si>
  <si>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</si>
  <si>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</si>
  <si>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</si>
  <si>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</si>
  <si>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</si>
  <si>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</si>
  <si>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</si>
  <si>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</si>
  <si>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</si>
  <si>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</si>
  <si>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</si>
  <si>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</si>
  <si>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</si>
  <si>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</si>
  <si>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</si>
  <si>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</si>
  <si>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</si>
  <si>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</si>
  <si>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</si>
  <si>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</si>
  <si>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</si>
  <si>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</si>
  <si>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</si>
  <si>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</si>
  <si>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</si>
  <si>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</si>
  <si>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</si>
  <si>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</si>
  <si>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</si>
  <si>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</si>
  <si>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</si>
  <si>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</si>
  <si>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</si>
  <si>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</si>
  <si>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</si>
  <si>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</si>
  <si>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</si>
  <si>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</si>
  <si>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</si>
  <si>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</si>
  <si>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</si>
  <si>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</si>
  <si>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</si>
  <si>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</si>
  <si>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</si>
  <si>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R.M.N°173-2021-PRODUCE; R.M.N°242-2021-PRODUCE</t>
  </si>
  <si>
    <t xml:space="preserve">           Atención: Sr. José Rogger Incio Sanchez</t>
  </si>
  <si>
    <t>Callao, 15 de noviembre del 2021</t>
  </si>
  <si>
    <t xml:space="preserve">        Fecha  :13/11/2021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</si>
</sst>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8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8" fillId="2" borderId="4" xfId="0" applyNumberFormat="1" applyFont="1" applyFill="1" applyBorder="1" applyAlignment="1">
      <alignment horizontal="center" wrapText="1"/>
    </xf>
    <xf numFmtId="168" fontId="18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A1" zoomScale="23" zoomScaleNormal="23" workbookViewId="0">
      <selection activeCell="AO9" sqref="AO9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65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3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4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67</v>
      </c>
      <c r="AP8" s="71"/>
      <c r="AQ8" s="71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66" t="s">
        <v>8</v>
      </c>
      <c r="D10" s="66"/>
      <c r="E10" s="66" t="s">
        <v>9</v>
      </c>
      <c r="F10" s="66"/>
      <c r="G10" s="66" t="s">
        <v>10</v>
      </c>
      <c r="H10" s="66"/>
      <c r="I10" s="66" t="s">
        <v>11</v>
      </c>
      <c r="J10" s="66"/>
      <c r="K10" s="66" t="s">
        <v>12</v>
      </c>
      <c r="L10" s="66"/>
      <c r="M10" s="66" t="s">
        <v>13</v>
      </c>
      <c r="N10" s="66"/>
      <c r="O10" s="66" t="s">
        <v>14</v>
      </c>
      <c r="P10" s="66"/>
      <c r="Q10" s="66" t="s">
        <v>15</v>
      </c>
      <c r="R10" s="66"/>
      <c r="S10" s="66" t="s">
        <v>16</v>
      </c>
      <c r="T10" s="66"/>
      <c r="U10" s="66" t="s">
        <v>17</v>
      </c>
      <c r="V10" s="66"/>
      <c r="W10" s="66" t="s">
        <v>18</v>
      </c>
      <c r="X10" s="66"/>
      <c r="Y10" s="68" t="s">
        <v>19</v>
      </c>
      <c r="Z10" s="68"/>
      <c r="AA10" s="66" t="s">
        <v>20</v>
      </c>
      <c r="AB10" s="66"/>
      <c r="AC10" s="66" t="s">
        <v>21</v>
      </c>
      <c r="AD10" s="66"/>
      <c r="AE10" s="66" t="s">
        <v>22</v>
      </c>
      <c r="AF10" s="66"/>
      <c r="AG10" s="66" t="s">
        <v>23</v>
      </c>
      <c r="AH10" s="66"/>
      <c r="AI10" s="66" t="s">
        <v>24</v>
      </c>
      <c r="AJ10" s="66"/>
      <c r="AK10" s="66" t="s">
        <v>25</v>
      </c>
      <c r="AL10" s="66"/>
      <c r="AM10" s="66" t="s">
        <v>26</v>
      </c>
      <c r="AN10" s="66"/>
      <c r="AO10" s="67" t="s">
        <v>27</v>
      </c>
      <c r="AP10" s="67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670</v>
      </c>
      <c r="AN12" s="30">
        <v>0</v>
      </c>
      <c r="AO12" s="30">
        <f>SUMIF($C$11:$AN$11,"Ind",C12:AN12)</f>
        <v>670</v>
      </c>
      <c r="AP12" s="30">
        <f>SUMIF($C$11:$AN$11,"I.Mad",C12:AN12)</f>
        <v>0</v>
      </c>
      <c r="AQ12" s="30">
        <f>SUM(AO12:AP12)</f>
        <v>670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>
        <v>3</v>
      </c>
      <c r="AN13" s="30" t="s">
        <v>33</v>
      </c>
      <c r="AO13" s="30">
        <f>SUMIF($C$11:$AN$11,"Ind*",C13:AN13)</f>
        <v>3</v>
      </c>
      <c r="AP13" s="30">
        <f>SUMIF($C$11:$AN$11,"I.Mad",C13:AN13)</f>
        <v>0</v>
      </c>
      <c r="AQ13" s="30">
        <f>SUM(AO13:AP13)</f>
        <v>3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>
        <v>3</v>
      </c>
      <c r="AN14" s="30" t="s">
        <v>33</v>
      </c>
      <c r="AO14" s="30">
        <f>SUMIF($C$11:$AN$11,"Ind*",C14:AN14)</f>
        <v>3</v>
      </c>
      <c r="AP14" s="30">
        <f>SUMIF($C$11:$AN$11,"I.Mad",C14:AN14)</f>
        <v>0</v>
      </c>
      <c r="AQ14" s="30">
        <f>SUM(AO14:AP14)</f>
        <v>3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>
        <v>11.131622434819898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>
        <v>12.5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670</v>
      </c>
      <c r="AN41" s="42">
        <f t="shared" si="3"/>
        <v>0</v>
      </c>
      <c r="AO41" s="42">
        <f>SUM(AO12,AO18,AO24:AO37)</f>
        <v>670</v>
      </c>
      <c r="AP41" s="42">
        <f>SUM(AP12,AP18,AP24:AP37)</f>
        <v>0</v>
      </c>
      <c r="AQ41" s="42">
        <f t="shared" si="2"/>
        <v>670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2021-11-14T17:16:49Z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