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<sst xmlns="http://schemas.openxmlformats.org/spreadsheetml/2006/main" count="402" uniqueCount="66">
  <si>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</si>
  <si>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</si>
  <si>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</si>
  <si>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</si>
  <si>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</si>
  <si>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</si>
  <si>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</si>
  <si>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</si>
  <si>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</si>
  <si>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</si>
  <si>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</si>
  <si>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</si>
  <si>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</si>
  <si>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</si>
  <si>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</si>
  <si>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</si>
  <si>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</si>
  <si>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</si>
  <si>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</si>
  <si>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</si>
  <si>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</si>
  <si>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</si>
  <si>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</si>
  <si>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</si>
  <si>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</si>
  <si>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</si>
  <si>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</si>
  <si>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</si>
  <si>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</si>
  <si>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</si>
  <si>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</si>
  <si>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</si>
  <si>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</si>
  <si>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</si>
  <si>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</si>
  <si>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</si>
  <si>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</si>
  <si>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</si>
  <si>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</si>
  <si>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</si>
  <si>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</si>
  <si>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</si>
  <si>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</si>
  <si>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</si>
  <si>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</si>
  <si>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</si>
  <si>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</si>
  <si>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</si>
  <si>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</si>
  <si>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</si>
  <si>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</si>
  <si>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</si>
  <si>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</si>
  <si>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</si>
  <si>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</si>
  <si>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</si>
  <si>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</si>
  <si>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</si>
  <si>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</si>
  <si>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</si>
  <si>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</si>
  <si>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</si>
  <si>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Fecha : 13/03/2010</t>
  </si>
  <si>
    <t>Callao, 15 de Marzo del 2010</t>
  </si>
  <si>
    <t xml:space="preserve"> R.M.N°446-2009-PRODUCE, R.M.N° 044-2010-PRODUCE</t>
  </si>
  <si>
    <t xml:space="preserve">           Atención:  Ing.  José N. Gonzales Quijano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</si>
</sst>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34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34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33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33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174" fontId="11" fillId="0" borderId="1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7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">
      <selection activeCell="AP14" sqref="AP14"/>
    </sheetView>
  </sheetViews>
  <sheetFormatPr defaultColWidth="11.421875" defaultRowHeight="12.75"/>
  <cols>
    <col min="2" max="2" width="20.00390625" style="0" customWidth="1"/>
    <col min="3" max="3" width="7.140625" style="0" customWidth="1"/>
    <col min="4" max="4" width="6.8515625" style="0" customWidth="1"/>
    <col min="5" max="5" width="6.7109375" style="0" customWidth="1"/>
    <col min="6" max="6" width="6.00390625" style="0" customWidth="1"/>
    <col min="7" max="7" width="6.8515625" style="0" customWidth="1"/>
    <col min="8" max="8" width="7.28125" style="0" customWidth="1"/>
    <col min="9" max="9" width="7.57421875" style="0" customWidth="1"/>
    <col min="10" max="10" width="6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6.42187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7.003906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8.28125" style="0" customWidth="1"/>
    <col min="40" max="40" width="8.8515625" style="0" customWidth="1"/>
    <col min="41" max="43" width="10.281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3" t="s">
        <v>65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</row>
    <row r="3" spans="2:43" ht="15">
      <c r="B3" s="83" t="s">
        <v>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4" t="s">
        <v>60</v>
      </c>
      <c r="AN4" s="85"/>
      <c r="AO4" s="85"/>
      <c r="AP4" s="85"/>
      <c r="AQ4" s="85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3"/>
      <c r="AP5" s="93"/>
      <c r="AQ5" s="93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4" t="s">
        <v>62</v>
      </c>
      <c r="AP6" s="84"/>
      <c r="AQ6" s="94"/>
    </row>
    <row r="7" spans="2:43" ht="18">
      <c r="B7" s="11" t="s">
        <v>3</v>
      </c>
      <c r="C7" s="12" t="s">
        <v>64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95" t="s">
        <v>5</v>
      </c>
      <c r="D8" s="92"/>
      <c r="E8" s="95" t="s">
        <v>6</v>
      </c>
      <c r="F8" s="92"/>
      <c r="G8" s="96" t="s">
        <v>7</v>
      </c>
      <c r="H8" s="97"/>
      <c r="I8" s="86" t="s">
        <v>8</v>
      </c>
      <c r="J8" s="87"/>
      <c r="K8" s="95" t="s">
        <v>9</v>
      </c>
      <c r="L8" s="92"/>
      <c r="M8" s="95" t="s">
        <v>10</v>
      </c>
      <c r="N8" s="87"/>
      <c r="O8" s="86" t="s">
        <v>11</v>
      </c>
      <c r="P8" s="92"/>
      <c r="Q8" s="86" t="s">
        <v>12</v>
      </c>
      <c r="R8" s="92"/>
      <c r="S8" s="86" t="s">
        <v>13</v>
      </c>
      <c r="T8" s="92"/>
      <c r="U8" s="86" t="s">
        <v>14</v>
      </c>
      <c r="V8" s="92"/>
      <c r="W8" s="96" t="s">
        <v>15</v>
      </c>
      <c r="X8" s="101"/>
      <c r="Y8" s="96" t="s">
        <v>16</v>
      </c>
      <c r="Z8" s="101"/>
      <c r="AA8" s="96" t="s">
        <v>17</v>
      </c>
      <c r="AB8" s="101"/>
      <c r="AC8" s="86" t="s">
        <v>18</v>
      </c>
      <c r="AD8" s="100"/>
      <c r="AE8" s="88" t="s">
        <v>19</v>
      </c>
      <c r="AF8" s="91"/>
      <c r="AG8" s="88" t="s">
        <v>20</v>
      </c>
      <c r="AH8" s="91"/>
      <c r="AI8" s="90" t="s">
        <v>59</v>
      </c>
      <c r="AJ8" s="91"/>
      <c r="AK8" s="88" t="s">
        <v>21</v>
      </c>
      <c r="AL8" s="89"/>
      <c r="AM8" s="86" t="s">
        <v>22</v>
      </c>
      <c r="AN8" s="87"/>
      <c r="AO8" s="98" t="s">
        <v>23</v>
      </c>
      <c r="AP8" s="99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260</v>
      </c>
      <c r="AN10" s="29">
        <v>186</v>
      </c>
      <c r="AO10" s="29">
        <f>SUMIF($C$9:$AN$9,"Ind",C10:AN10)</f>
        <v>260</v>
      </c>
      <c r="AP10" s="29">
        <f>SUMIF($C$9:$AN$9,"I.Mad",C10:AN10)</f>
        <v>186</v>
      </c>
      <c r="AQ10" s="29">
        <f>SUM(AO10:AP10)</f>
        <v>446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>
        <v>3</v>
      </c>
      <c r="AN11" s="31">
        <v>2</v>
      </c>
      <c r="AO11" s="29">
        <f>SUMIF($C$9:$AN$9,"Ind",C11:AN11)</f>
        <v>3</v>
      </c>
      <c r="AP11" s="29">
        <f>SUMIF($C$9:$AN$9,"I.Mad",C11:AN11)</f>
        <v>2</v>
      </c>
      <c r="AQ11" s="29">
        <f>SUM(AO11:AP11)</f>
        <v>5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>
        <v>1</v>
      </c>
      <c r="AN12" s="29">
        <v>1</v>
      </c>
      <c r="AO12" s="29">
        <f>SUMIF($C$9:$AN$9,"Ind",C12:AN12)</f>
        <v>1</v>
      </c>
      <c r="AP12" s="29">
        <f>SUMIF($C$9:$AN$9,"I.Mad",C12:AN12)</f>
        <v>1</v>
      </c>
      <c r="AQ12" s="29">
        <f>SUM(AO12:AP12)</f>
        <v>2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>
        <v>3</v>
      </c>
      <c r="AN13" s="31">
        <v>4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82">
        <v>14</v>
      </c>
      <c r="AN14" s="82">
        <v>14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38</v>
      </c>
      <c r="D21" s="41"/>
      <c r="E21" s="38"/>
      <c r="G21" s="54" t="s">
        <v>61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39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40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41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42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43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44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45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46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47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48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49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50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51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52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53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260</v>
      </c>
      <c r="AN36" s="29">
        <f t="shared" si="3"/>
        <v>186</v>
      </c>
      <c r="AO36" s="29">
        <f>SUM(AO10,AO16,AO22:AO35)</f>
        <v>260</v>
      </c>
      <c r="AP36" s="29">
        <f>SUM(AP10,AP16,AP22:AP35)</f>
        <v>186</v>
      </c>
      <c r="AQ36" s="29">
        <f>SUM(AO36:AP36)</f>
        <v>446</v>
      </c>
    </row>
    <row r="37" spans="2:43" ht="22.5" customHeight="1">
      <c r="B37" s="28" t="s">
        <v>54</v>
      </c>
      <c r="C37" s="64"/>
      <c r="D37" s="64"/>
      <c r="E37" s="64"/>
      <c r="F37" s="64"/>
      <c r="G37" s="64"/>
      <c r="H37" s="64"/>
      <c r="I37" s="64">
        <v>23.3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17.8</v>
      </c>
      <c r="AN37" s="66"/>
      <c r="AO37" s="67"/>
      <c r="AP37" s="67"/>
      <c r="AQ37" s="68"/>
    </row>
    <row r="38" spans="2:43" ht="15.75">
      <c r="B38" s="69" t="s">
        <v>55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56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57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58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4" t="s">
        <v>63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2010-01-12T18:37:44Z</cp:lastPrinted>
  <dcterms:created xsi:type="dcterms:W3CDTF">2008-10-21T17:58:04Z</dcterms:created>
  <dcterms:modified xsi:type="dcterms:W3CDTF">2010-03-15T20:42:21Z</dcterms:modified>
  <cp:category/>
  <cp:version/>
  <cp:contentType/>
  <cp:contentStatus/>
</cp:coreProperties>
</file>