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<sst xmlns="http://schemas.openxmlformats.org/spreadsheetml/2006/main" count="403" uniqueCount="67">
  <si>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</si>
  <si>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</si>
  <si>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</si>
  <si>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</si>
  <si>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</si>
  <si>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</si>
  <si>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</si>
  <si>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</si>
  <si>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</si>
  <si>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</si>
  <si>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</si>
  <si>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</si>
  <si>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</si>
  <si>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</si>
  <si>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</si>
  <si>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</si>
  <si>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</si>
  <si>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</si>
  <si>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</si>
  <si>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</si>
  <si>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</si>
  <si>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</si>
  <si>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</si>
  <si>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</si>
  <si>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</si>
  <si>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</si>
  <si>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</si>
  <si>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</si>
  <si>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</si>
  <si>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</si>
  <si>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</si>
  <si>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</si>
  <si>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</si>
  <si>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</si>
  <si>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</si>
  <si>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</si>
  <si>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</si>
  <si>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</si>
  <si>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</si>
  <si>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</si>
  <si>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</si>
  <si>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</si>
  <si>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</si>
  <si>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</si>
  <si>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</si>
  <si>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</si>
  <si>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</si>
  <si>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</si>
  <si>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</si>
  <si>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</si>
  <si>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</si>
  <si>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</si>
  <si>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</si>
  <si>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</si>
  <si>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</si>
  <si>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</si>
  <si>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</si>
  <si>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</si>
  <si>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</si>
  <si>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</si>
  <si>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</si>
  <si>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   Fecha : 09/03/2010</t>
  </si>
  <si>
    <t>Callao, 10 de Marzo del 2010</t>
  </si>
  <si>
    <t>9.5-13.0</t>
  </si>
  <si>
    <t>9.5-12.5</t>
  </si>
  <si>
    <t xml:space="preserve"> R.M.N°446-2009-PRODUCE, R.M.N° 044-2010-PRODUCE</t>
  </si>
  <si>
    <t xml:space="preserve">           Atención:  Ing. 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</si>
</sst>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4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G21" sqref="G21"/>
    </sheetView>
  </sheetViews>
  <sheetFormatPr defaultColWidth="11.421875" defaultRowHeight="12.75"/>
  <cols>
    <col min="2" max="2" width="20.00390625" style="0" customWidth="1"/>
    <col min="3" max="3" width="7.140625" style="0" customWidth="1"/>
    <col min="4" max="4" width="6.8515625" style="0" customWidth="1"/>
    <col min="5" max="5" width="6.7109375" style="0" customWidth="1"/>
    <col min="6" max="6" width="6.00390625" style="0" customWidth="1"/>
    <col min="7" max="7" width="6.8515625" style="0" customWidth="1"/>
    <col min="8" max="8" width="7.28125" style="0" customWidth="1"/>
    <col min="9" max="9" width="7.57421875" style="0" customWidth="1"/>
    <col min="10" max="10" width="6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11.421875" style="0" customWidth="1"/>
    <col min="40" max="40" width="11.14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60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61</v>
      </c>
      <c r="AP6" s="83"/>
      <c r="AQ6" s="93"/>
    </row>
    <row r="7" spans="2:43" ht="18">
      <c r="B7" s="11" t="s">
        <v>3</v>
      </c>
      <c r="C7" s="12" t="s">
        <v>65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0"/>
      <c r="Y8" s="95" t="s">
        <v>16</v>
      </c>
      <c r="Z8" s="100"/>
      <c r="AA8" s="95" t="s">
        <v>17</v>
      </c>
      <c r="AB8" s="100"/>
      <c r="AC8" s="85" t="s">
        <v>18</v>
      </c>
      <c r="AD8" s="99"/>
      <c r="AE8" s="87" t="s">
        <v>19</v>
      </c>
      <c r="AF8" s="90"/>
      <c r="AG8" s="87" t="s">
        <v>20</v>
      </c>
      <c r="AH8" s="90"/>
      <c r="AI8" s="89" t="s">
        <v>59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0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1289</v>
      </c>
      <c r="AN10" s="29">
        <v>550</v>
      </c>
      <c r="AO10" s="29">
        <f>SUMIF($C$9:$AN$9,"Ind",C10:AN10)</f>
        <v>1289</v>
      </c>
      <c r="AP10" s="29">
        <f>SUMIF($C$9:$AN$9,"I.Mad",C10:AN10)</f>
        <v>550</v>
      </c>
      <c r="AQ10" s="29">
        <f>SUM(AO10:AP10)</f>
        <v>1839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22</v>
      </c>
      <c r="AN11" s="31">
        <v>11</v>
      </c>
      <c r="AO11" s="29">
        <f>SUMIF($C$9:$AN$9,"Ind",C11:AN11)</f>
        <v>22</v>
      </c>
      <c r="AP11" s="29">
        <f>SUMIF($C$9:$AN$9,"I.Mad",C11:AN11)</f>
        <v>11</v>
      </c>
      <c r="AQ11" s="29">
        <f>SUM(AO11:AP11)</f>
        <v>33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5</v>
      </c>
      <c r="AN12" s="29">
        <v>2</v>
      </c>
      <c r="AO12" s="29">
        <f>SUMIF($C$9:$AN$9,"Ind",C12:AN12)</f>
        <v>5</v>
      </c>
      <c r="AP12" s="29">
        <f>SUMIF($C$9:$AN$9,"I.Mad",C12:AN12)</f>
        <v>2</v>
      </c>
      <c r="AQ12" s="29">
        <f>SUM(AO12:AP12)</f>
        <v>7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28</v>
      </c>
      <c r="AN13" s="31">
        <v>53</v>
      </c>
      <c r="AO13" s="32"/>
      <c r="AP13" s="32"/>
      <c r="AQ13" s="32"/>
    </row>
    <row r="14" spans="2:43" ht="20.25">
      <c r="B14" s="33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 t="s">
        <v>29</v>
      </c>
      <c r="AF14" s="60" t="s">
        <v>29</v>
      </c>
      <c r="AG14" s="60" t="s">
        <v>29</v>
      </c>
      <c r="AH14" s="60" t="s">
        <v>29</v>
      </c>
      <c r="AI14" s="60" t="s">
        <v>29</v>
      </c>
      <c r="AJ14" s="60" t="s">
        <v>29</v>
      </c>
      <c r="AK14" s="60" t="s">
        <v>29</v>
      </c>
      <c r="AL14" s="60" t="s">
        <v>29</v>
      </c>
      <c r="AM14" s="81" t="s">
        <v>63</v>
      </c>
      <c r="AN14" s="81" t="s">
        <v>64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D21" s="41"/>
      <c r="E21" s="38"/>
      <c r="G21" s="53" t="s">
        <v>38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4"/>
      <c r="AP21" s="45"/>
      <c r="AQ21" s="46"/>
    </row>
    <row r="22" spans="2:43" ht="20.25">
      <c r="B22" s="30" t="s">
        <v>39</v>
      </c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7"/>
      <c r="AN22" s="57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8" t="s">
        <v>40</v>
      </c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8" t="s">
        <v>41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8" t="s">
        <v>42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8" t="s">
        <v>43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44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1"/>
      <c r="AD27" s="31"/>
      <c r="AE27" s="31"/>
      <c r="AF27" s="31"/>
      <c r="AG27" s="31"/>
      <c r="AH27" s="60"/>
      <c r="AI27" s="60"/>
      <c r="AJ27" s="60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8" t="s">
        <v>45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46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47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7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48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49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50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51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2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52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8" t="s">
        <v>53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1289</v>
      </c>
      <c r="AN36" s="29">
        <f t="shared" si="3"/>
        <v>550</v>
      </c>
      <c r="AO36" s="29">
        <f>SUM(AO10,AO16,AO22:AO35)</f>
        <v>1289</v>
      </c>
      <c r="AP36" s="29">
        <f>SUM(AP10,AP16,AP22:AP35)</f>
        <v>550</v>
      </c>
      <c r="AQ36" s="29">
        <f>SUM(AO36:AP36)</f>
        <v>1839</v>
      </c>
    </row>
    <row r="37" spans="2:43" ht="22.5" customHeight="1">
      <c r="B37" s="28" t="s">
        <v>54</v>
      </c>
      <c r="C37" s="63"/>
      <c r="D37" s="63"/>
      <c r="E37" s="63"/>
      <c r="F37" s="63"/>
      <c r="G37" s="63"/>
      <c r="H37" s="63"/>
      <c r="I37" s="63">
        <v>22.8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17.1</v>
      </c>
      <c r="AN37" s="65"/>
      <c r="AO37" s="66"/>
      <c r="AP37" s="66"/>
      <c r="AQ37" s="67"/>
    </row>
    <row r="38" spans="2:43" ht="15.75">
      <c r="B38" s="68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58</v>
      </c>
      <c r="C41" s="1"/>
      <c r="D41" s="3"/>
      <c r="E41" s="71"/>
      <c r="F41" s="72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3" t="s">
        <v>62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5"/>
      <c r="J43" s="35"/>
      <c r="K43" s="13"/>
      <c r="L43" s="13"/>
      <c r="M43" s="35"/>
      <c r="N43" s="35"/>
      <c r="O43" s="75"/>
      <c r="P43" s="75"/>
      <c r="Q43" s="35"/>
      <c r="R43" s="35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5"/>
      <c r="AF43" s="35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3"/>
      <c r="O44" s="77"/>
      <c r="P44" s="1"/>
      <c r="Q44" s="1"/>
      <c r="R44" s="35"/>
      <c r="S44" s="75"/>
      <c r="T44" s="75"/>
      <c r="U44" s="35"/>
      <c r="V44" s="35"/>
      <c r="W44" s="75"/>
      <c r="X44" s="75"/>
      <c r="Y44" s="75"/>
      <c r="Z44" s="75"/>
      <c r="AA44" s="75"/>
      <c r="AB44" s="75"/>
      <c r="AC44" s="75"/>
      <c r="AD44" s="75"/>
      <c r="AE44" s="35"/>
      <c r="AF44" s="35"/>
      <c r="AG44" s="69"/>
      <c r="AH44" s="69"/>
      <c r="AI44" s="69"/>
      <c r="AJ44" s="69"/>
      <c r="AK44" s="35"/>
      <c r="AL44" s="35"/>
      <c r="AM44" s="35"/>
      <c r="AN44" s="35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5"/>
      <c r="V45" s="35"/>
      <c r="W45" s="75"/>
      <c r="X45" s="35"/>
      <c r="Y45" s="1"/>
      <c r="Z45" s="1"/>
      <c r="AA45" s="75"/>
      <c r="AB45" s="75"/>
      <c r="AC45" s="79"/>
      <c r="AD45" s="79"/>
      <c r="AE45" s="35"/>
      <c r="AF45" s="35"/>
      <c r="AG45" s="69"/>
      <c r="AH45" s="69"/>
      <c r="AI45" s="69"/>
      <c r="AJ45" s="69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2010-03-10T18:59:55Z</dcterms:modified>
  <cp:category/>
  <cp:version/>
  <cp:contentType/>
  <cp:contentStatus/>
</cp:coreProperties>
</file>