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<sst xmlns="http://schemas.openxmlformats.org/spreadsheetml/2006/main" count="402" uniqueCount="66">
  <si>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</si>
  <si>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</si>
  <si>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</si>
  <si>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</si>
  <si>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</si>
  <si>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</si>
  <si>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</si>
  <si>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</si>
  <si>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</si>
  <si>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</si>
  <si>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</si>
  <si>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</si>
  <si>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</si>
  <si>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</si>
  <si>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</si>
  <si>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</si>
  <si>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</si>
  <si>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</si>
  <si>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</si>
  <si>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</si>
  <si>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</si>
  <si>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</si>
  <si>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</si>
  <si>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</si>
  <si>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</si>
  <si>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</si>
  <si>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</si>
  <si>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</si>
  <si>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</si>
  <si>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</si>
  <si>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</si>
  <si>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</si>
  <si>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</si>
  <si>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</si>
  <si>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</si>
  <si>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</si>
  <si>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</si>
  <si>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</si>
  <si>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</si>
  <si>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</si>
  <si>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</si>
  <si>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</si>
  <si>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</si>
  <si>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</si>
  <si>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</si>
  <si>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</si>
  <si>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</si>
  <si>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</si>
  <si>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</si>
  <si>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</si>
  <si>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</si>
  <si>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</si>
  <si>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</si>
  <si>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</si>
  <si>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</si>
  <si>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</si>
  <si>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</si>
  <si>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</si>
  <si>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</si>
  <si>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</si>
  <si>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</si>
  <si>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R.M.N°446-2009-PRODUCE, R.M.N° 044-2010-PRODUCE</t>
  </si>
  <si>
    <t xml:space="preserve">           Atención:  Ing.  José N. Gonzales Quijano</t>
  </si>
  <si>
    <t xml:space="preserve">        Fecha : 08/03/2010</t>
  </si>
  <si>
    <t>Callao, 09 de Marzo del 2010</t>
  </si>
  <si>
    <t>9.5-13.5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</si>
</sst>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N15" sqref="AN15"/>
    </sheetView>
  </sheetViews>
  <sheetFormatPr defaultColWidth="11.421875" defaultRowHeight="12.75"/>
  <cols>
    <col min="2" max="2" width="20.00390625" style="0" customWidth="1"/>
    <col min="3" max="8" width="6.57421875" style="0" customWidth="1"/>
    <col min="9" max="9" width="7.140625" style="0" customWidth="1"/>
    <col min="10" max="38" width="6.57421875" style="0" customWidth="1"/>
    <col min="39" max="39" width="10.8515625" style="0" customWidth="1"/>
    <col min="40" max="40" width="7.8515625" style="0" customWidth="1"/>
    <col min="41" max="43" width="9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3" t="s">
        <v>62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2:43" ht="15">
      <c r="B3" s="93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60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63</v>
      </c>
      <c r="AP6" s="82"/>
      <c r="AQ6" s="92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0"/>
      <c r="E8" s="94" t="s">
        <v>6</v>
      </c>
      <c r="F8" s="90"/>
      <c r="G8" s="95" t="s">
        <v>7</v>
      </c>
      <c r="H8" s="96"/>
      <c r="I8" s="84" t="s">
        <v>8</v>
      </c>
      <c r="J8" s="85"/>
      <c r="K8" s="94" t="s">
        <v>9</v>
      </c>
      <c r="L8" s="90"/>
      <c r="M8" s="94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4" t="s">
        <v>18</v>
      </c>
      <c r="AD8" s="99"/>
      <c r="AE8" s="86" t="s">
        <v>19</v>
      </c>
      <c r="AF8" s="89"/>
      <c r="AG8" s="86" t="s">
        <v>20</v>
      </c>
      <c r="AH8" s="89"/>
      <c r="AI8" s="88" t="s">
        <v>59</v>
      </c>
      <c r="AJ8" s="89"/>
      <c r="AK8" s="86" t="s">
        <v>21</v>
      </c>
      <c r="AL8" s="87"/>
      <c r="AM8" s="84" t="s">
        <v>22</v>
      </c>
      <c r="AN8" s="85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323</v>
      </c>
      <c r="AN10" s="29">
        <v>178</v>
      </c>
      <c r="AO10" s="29">
        <f>SUMIF($C$9:$AN$9,"Ind",C10:AN10)</f>
        <v>323</v>
      </c>
      <c r="AP10" s="29">
        <f>SUMIF($C$9:$AN$9,"I.Mad",C10:AN10)</f>
        <v>178</v>
      </c>
      <c r="AQ10" s="29">
        <f>SUM(AO10:AP10)</f>
        <v>501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9</v>
      </c>
      <c r="AN11" s="31">
        <v>6</v>
      </c>
      <c r="AO11" s="29">
        <f>SUMIF($C$9:$AN$9,"Ind",C11:AN11)</f>
        <v>9</v>
      </c>
      <c r="AP11" s="29">
        <f>SUMIF($C$9:$AN$9,"I.Mad",C11:AN11)</f>
        <v>6</v>
      </c>
      <c r="AQ11" s="29">
        <f>SUM(AO11:AP11)</f>
        <v>15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2</v>
      </c>
      <c r="AN12" s="29">
        <v>1</v>
      </c>
      <c r="AO12" s="29">
        <f>SUMIF($C$9:$AN$9,"Ind",C12:AN12)</f>
        <v>2</v>
      </c>
      <c r="AP12" s="29">
        <f>SUMIF($C$9:$AN$9,"I.Mad",C12:AN12)</f>
        <v>1</v>
      </c>
      <c r="AQ12" s="29">
        <f>SUM(AO12:AP12)</f>
        <v>3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76.64</v>
      </c>
      <c r="AN13" s="31">
        <v>66.29</v>
      </c>
      <c r="AO13" s="32"/>
      <c r="AP13" s="32"/>
      <c r="AQ13" s="32"/>
    </row>
    <row r="14" spans="2:43" ht="20.25">
      <c r="B14" s="33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81" t="s">
        <v>65</v>
      </c>
      <c r="AN14" s="60">
        <v>10.5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D21" s="41"/>
      <c r="E21" s="38"/>
      <c r="G21" s="53" t="s">
        <v>38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4"/>
      <c r="AP21" s="45"/>
      <c r="AQ21" s="46"/>
    </row>
    <row r="22" spans="2:43" ht="20.25">
      <c r="B22" s="30" t="s">
        <v>39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7"/>
      <c r="AN22" s="57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8" t="s">
        <v>40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8" t="s">
        <v>41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8" t="s">
        <v>42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8" t="s">
        <v>43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1"/>
      <c r="AD27" s="31"/>
      <c r="AE27" s="31"/>
      <c r="AF27" s="31"/>
      <c r="AG27" s="31"/>
      <c r="AH27" s="60"/>
      <c r="AI27" s="60"/>
      <c r="AJ27" s="60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8" t="s">
        <v>45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7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2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8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323</v>
      </c>
      <c r="AN36" s="29">
        <f t="shared" si="3"/>
        <v>178</v>
      </c>
      <c r="AO36" s="29">
        <f>SUM(AO10,AO16,AO22:AO35)</f>
        <v>323</v>
      </c>
      <c r="AP36" s="29">
        <f>SUM(AP10,AP16,AP22:AP35)</f>
        <v>178</v>
      </c>
      <c r="AQ36" s="29">
        <f>SUM(AO36:AP36)</f>
        <v>501</v>
      </c>
    </row>
    <row r="37" spans="2:43" ht="22.5" customHeight="1">
      <c r="B37" s="28" t="s">
        <v>54</v>
      </c>
      <c r="C37" s="63"/>
      <c r="D37" s="63"/>
      <c r="E37" s="63"/>
      <c r="F37" s="63"/>
      <c r="G37" s="63"/>
      <c r="H37" s="63"/>
      <c r="I37" s="63">
        <v>22.8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16.8</v>
      </c>
      <c r="AN37" s="65"/>
      <c r="AO37" s="66"/>
      <c r="AP37" s="66"/>
      <c r="AQ37" s="67"/>
    </row>
    <row r="38" spans="2:43" ht="15.75">
      <c r="B38" s="68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58</v>
      </c>
      <c r="C41" s="1"/>
      <c r="D41" s="3"/>
      <c r="E41" s="71"/>
      <c r="F41" s="72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3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69"/>
      <c r="AH44" s="69"/>
      <c r="AI44" s="69"/>
      <c r="AJ44" s="69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69"/>
      <c r="AH45" s="69"/>
      <c r="AI45" s="69"/>
      <c r="AJ45" s="69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AC8:AD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2010-03-08T17:04:07Z</cp:lastPrinted>
  <dcterms:created xsi:type="dcterms:W3CDTF">2008-10-21T17:58:04Z</dcterms:created>
  <dcterms:modified xsi:type="dcterms:W3CDTF">2010-03-09T20:08:48Z</dcterms:modified>
  <cp:category/>
  <cp:version/>
  <cp:contentType/>
  <cp:contentStatus/>
</cp:coreProperties>
</file>