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<sst xmlns="http://schemas.openxmlformats.org/spreadsheetml/2006/main" count="376" uniqueCount="69">
  <si>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</si>
  <si>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</si>
  <si>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</si>
  <si>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</si>
  <si>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</si>
  <si>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</si>
  <si>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</si>
  <si>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</si>
  <si>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</si>
  <si>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</si>
  <si>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</si>
  <si>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</si>
  <si>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</si>
  <si>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</si>
  <si>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</si>
  <si>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</si>
  <si>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</si>
  <si>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</si>
  <si>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</si>
  <si>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</si>
  <si>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</si>
  <si>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</si>
  <si>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</si>
  <si>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</si>
  <si>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</si>
  <si>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</si>
  <si>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</si>
  <si>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</si>
  <si>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</si>
  <si>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</si>
  <si>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</si>
  <si>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</si>
  <si>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</si>
  <si>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</si>
  <si>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</si>
  <si>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</si>
  <si>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</si>
  <si>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</si>
  <si>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</si>
  <si>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</si>
  <si>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</si>
  <si>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</si>
  <si>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</si>
  <si>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</si>
  <si>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</si>
  <si>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</si>
  <si>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</si>
  <si>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</si>
  <si>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</si>
  <si>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</si>
  <si>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</si>
  <si>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</si>
  <si>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</si>
  <si>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</si>
  <si>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</si>
  <si>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</si>
  <si>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</si>
  <si>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</si>
  <si>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</si>
  <si>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</si>
  <si>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</si>
  <si>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</si>
  <si>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 xml:space="preserve">        Fecha : 08/01/2010</t>
  </si>
  <si>
    <t>Callao,11 de Enero del 2010</t>
  </si>
  <si>
    <t xml:space="preserve"> R.M.N°446-2009-PRODUCE</t>
  </si>
  <si>
    <t xml:space="preserve">           Atención:  Ing. José N. Gonzales Quijano</t>
  </si>
  <si>
    <t>7,0-14,0</t>
  </si>
  <si>
    <t>11,5-13,0</t>
  </si>
  <si>
    <t>10,5-13,0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</si>
</sst>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80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L24" sqref="L24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4218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10.8515625" style="0" customWidth="1"/>
    <col min="11" max="21" width="6.421875" style="0" customWidth="1"/>
    <col min="22" max="26" width="6.57421875" style="0" customWidth="1"/>
    <col min="27" max="27" width="9.421875" style="0" customWidth="1"/>
    <col min="28" max="28" width="7.8515625" style="0" customWidth="1"/>
    <col min="29" max="29" width="9.28125" style="0" customWidth="1"/>
    <col min="30" max="37" width="6.57421875" style="0" customWidth="1"/>
    <col min="38" max="38" width="11.7109375" style="0" customWidth="1"/>
    <col min="39" max="39" width="10.8515625" style="0" customWidth="1"/>
    <col min="40" max="40" width="8.57421875" style="0" bestFit="1" customWidth="1"/>
    <col min="41" max="41" width="8.57421875" style="0" customWidth="1"/>
    <col min="42" max="42" width="8.57421875" style="0" bestFit="1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4" t="s">
        <v>61</v>
      </c>
      <c r="AM4" s="85"/>
      <c r="AN4" s="85"/>
      <c r="AO4" s="85"/>
      <c r="AP4" s="8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3"/>
      <c r="AO5" s="93"/>
      <c r="AP5" s="93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4" t="s">
        <v>62</v>
      </c>
      <c r="AO6" s="84"/>
      <c r="AP6" s="94"/>
    </row>
    <row r="7" spans="2:42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0"/>
      <c r="Y8" s="96" t="s">
        <v>16</v>
      </c>
      <c r="Z8" s="100"/>
      <c r="AA8" s="96" t="s">
        <v>17</v>
      </c>
      <c r="AB8" s="100"/>
      <c r="AC8" s="19" t="s">
        <v>18</v>
      </c>
      <c r="AD8" s="88" t="s">
        <v>19</v>
      </c>
      <c r="AE8" s="91"/>
      <c r="AF8" s="88" t="s">
        <v>20</v>
      </c>
      <c r="AG8" s="91"/>
      <c r="AH8" s="90" t="s">
        <v>60</v>
      </c>
      <c r="AI8" s="91"/>
      <c r="AJ8" s="88" t="s">
        <v>21</v>
      </c>
      <c r="AK8" s="89"/>
      <c r="AL8" s="86" t="s">
        <v>22</v>
      </c>
      <c r="AM8" s="87"/>
      <c r="AN8" s="98" t="s">
        <v>23</v>
      </c>
      <c r="AO8" s="99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124</v>
      </c>
      <c r="G10" s="30">
        <v>0</v>
      </c>
      <c r="H10" s="30">
        <v>0</v>
      </c>
      <c r="I10" s="30">
        <v>0</v>
      </c>
      <c r="J10" s="30">
        <v>326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463</v>
      </c>
      <c r="AB10" s="30">
        <v>18</v>
      </c>
      <c r="AC10" s="30">
        <v>2346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3669</v>
      </c>
      <c r="AM10" s="30">
        <v>526</v>
      </c>
      <c r="AN10" s="30">
        <f>SUMIF($C$9:$AM$9,"Ind",C10:AM10)</f>
        <v>6478</v>
      </c>
      <c r="AO10" s="30">
        <f>SUMIF($C$9:$AM$9,"I.Mad",C10:AM10)</f>
        <v>994</v>
      </c>
      <c r="AP10" s="30">
        <f>SUM(AN10:AO10)</f>
        <v>7472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38</v>
      </c>
      <c r="G11" s="32" t="s">
        <v>29</v>
      </c>
      <c r="H11" s="32" t="s">
        <v>29</v>
      </c>
      <c r="I11" s="32" t="s">
        <v>29</v>
      </c>
      <c r="J11" s="32">
        <v>15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>
        <v>3</v>
      </c>
      <c r="AB11" s="32">
        <v>2</v>
      </c>
      <c r="AC11" s="32">
        <v>15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>
        <v>93</v>
      </c>
      <c r="AM11" s="32">
        <v>16</v>
      </c>
      <c r="AN11" s="30">
        <f>SUMIF($C$9:$AM$9,"Ind",C11:AM11)</f>
        <v>111</v>
      </c>
      <c r="AO11" s="30">
        <f>SUMIF($C$9:$AM$9,"I.Mad",C11:AM11)</f>
        <v>71</v>
      </c>
      <c r="AP11" s="30">
        <f>SUM(AN11:AO11)</f>
        <v>182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7</v>
      </c>
      <c r="G12" s="32" t="s">
        <v>29</v>
      </c>
      <c r="H12" s="32" t="s">
        <v>29</v>
      </c>
      <c r="I12" s="32" t="s">
        <v>29</v>
      </c>
      <c r="J12" s="32">
        <v>12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>
        <v>2</v>
      </c>
      <c r="AB12" s="32">
        <v>2</v>
      </c>
      <c r="AC12" s="32">
        <v>4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>
        <v>16</v>
      </c>
      <c r="AM12" s="32">
        <v>5</v>
      </c>
      <c r="AN12" s="30">
        <f>SUMIF($C$9:$AM$9,"Ind",C12:AM12)</f>
        <v>22</v>
      </c>
      <c r="AO12" s="30">
        <f>SUMIF($C$9:$AM$9,"I.Mad",C12:AM12)</f>
        <v>26</v>
      </c>
      <c r="AP12" s="30">
        <f>SUM(AN12:AO12)</f>
        <v>48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10</v>
      </c>
      <c r="G13" s="32" t="s">
        <v>29</v>
      </c>
      <c r="H13" s="32" t="s">
        <v>29</v>
      </c>
      <c r="I13" s="32" t="s">
        <v>29</v>
      </c>
      <c r="J13" s="32">
        <v>18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>
        <v>4</v>
      </c>
      <c r="AB13" s="32">
        <v>0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>
        <v>23</v>
      </c>
      <c r="AM13" s="32">
        <v>32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>
        <v>12.5</v>
      </c>
      <c r="G14" s="62" t="s">
        <v>29</v>
      </c>
      <c r="H14" s="62" t="s">
        <v>29</v>
      </c>
      <c r="I14" s="62" t="s">
        <v>29</v>
      </c>
      <c r="J14" s="81" t="s">
        <v>66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 t="s">
        <v>29</v>
      </c>
      <c r="X14" s="62" t="s">
        <v>29</v>
      </c>
      <c r="Y14" s="62" t="s">
        <v>29</v>
      </c>
      <c r="Z14" s="62" t="s">
        <v>29</v>
      </c>
      <c r="AA14" s="62">
        <v>14.5</v>
      </c>
      <c r="AB14" s="62">
        <v>14.5</v>
      </c>
      <c r="AC14" s="62">
        <v>14.5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81" t="s">
        <v>67</v>
      </c>
      <c r="AM14" s="81" t="s">
        <v>68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>
        <v>4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4</v>
      </c>
      <c r="AO23" s="30">
        <f t="shared" si="1"/>
        <v>0</v>
      </c>
      <c r="AP23" s="30">
        <f t="shared" si="2"/>
        <v>4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124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326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463</v>
      </c>
      <c r="AB36" s="30">
        <f t="shared" si="3"/>
        <v>18</v>
      </c>
      <c r="AC36" s="30">
        <f t="shared" si="3"/>
        <v>2350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3669</v>
      </c>
      <c r="AM36" s="30">
        <f t="shared" si="3"/>
        <v>526</v>
      </c>
      <c r="AN36" s="30">
        <f t="shared" si="0"/>
        <v>6482</v>
      </c>
      <c r="AO36" s="30">
        <f t="shared" si="1"/>
        <v>994</v>
      </c>
      <c r="AP36" s="30">
        <f t="shared" si="2"/>
        <v>7476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20.7</v>
      </c>
      <c r="H37" s="65"/>
      <c r="I37" s="65">
        <v>23.7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17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82" t="s">
        <v>63</v>
      </c>
      <c r="AM41" s="82"/>
      <c r="AN41" s="82"/>
      <c r="AO41" s="82"/>
      <c r="AP41" s="82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5">
    <mergeCell ref="Q8:R8"/>
    <mergeCell ref="Y8:Z8"/>
    <mergeCell ref="U8:V8"/>
    <mergeCell ref="W8:X8"/>
    <mergeCell ref="AA8:AB8"/>
    <mergeCell ref="S8:T8"/>
    <mergeCell ref="B2:AP2"/>
    <mergeCell ref="C8:D8"/>
    <mergeCell ref="G8:H8"/>
    <mergeCell ref="K8:L8"/>
    <mergeCell ref="M8:N8"/>
    <mergeCell ref="E8:F8"/>
    <mergeCell ref="AD8:AE8"/>
    <mergeCell ref="I8:J8"/>
    <mergeCell ref="AN8:AO8"/>
    <mergeCell ref="AL41:AP41"/>
    <mergeCell ref="B3:AP3"/>
    <mergeCell ref="AL4:AP4"/>
    <mergeCell ref="AL8:AM8"/>
    <mergeCell ref="AJ8:AK8"/>
    <mergeCell ref="AH8:AI8"/>
    <mergeCell ref="AF8:AG8"/>
    <mergeCell ref="O8:P8"/>
    <mergeCell ref="AN5:AP5"/>
    <mergeCell ref="AN6:AP6"/>
  </mergeCells>
  <printOptions horizontalCentered="1" verticalCentered="1"/>
  <pageMargins left="0.38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2010-01-11T19:39:09Z</cp:lastPrinted>
  <dcterms:created xsi:type="dcterms:W3CDTF">2008-10-21T17:58:04Z</dcterms:created>
  <dcterms:modified xsi:type="dcterms:W3CDTF">2010-01-11T20:17:34Z</dcterms:modified>
  <cp:category/>
  <cp:version/>
  <cp:contentType/>
  <cp:contentStatus/>
</cp:coreProperties>
</file>