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<sst xmlns="http://schemas.openxmlformats.org/spreadsheetml/2006/main" count="363" uniqueCount="68">
  <si>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</si>
  <si>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</si>
  <si>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</si>
  <si>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</si>
  <si>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</si>
  <si>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</si>
  <si>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</si>
  <si>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</si>
  <si>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</si>
  <si>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</si>
  <si>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</si>
  <si>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</si>
  <si>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</si>
  <si>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</si>
  <si>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</si>
  <si>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</si>
  <si>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</si>
  <si>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</si>
  <si>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</si>
  <si>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</si>
  <si>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</si>
  <si>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</si>
  <si>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</si>
  <si>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</si>
  <si>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</si>
  <si>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</si>
  <si>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</si>
  <si>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</si>
  <si>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</si>
  <si>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</si>
  <si>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</si>
  <si>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</si>
  <si>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</si>
  <si>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</si>
  <si>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</si>
  <si>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</si>
  <si>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</si>
  <si>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</si>
  <si>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</si>
  <si>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</si>
  <si>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</si>
  <si>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</si>
  <si>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</si>
  <si>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</si>
  <si>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</si>
  <si>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</si>
  <si>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</si>
  <si>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</si>
  <si>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</si>
  <si>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</si>
  <si>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</si>
  <si>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</si>
  <si>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</si>
  <si>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</si>
  <si>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</si>
  <si>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</si>
  <si>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</si>
  <si>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</si>
  <si>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</si>
  <si>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</si>
  <si>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</si>
  <si>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   </t>
  </si>
  <si>
    <t xml:space="preserve">        Fecha : 05/01/2010</t>
  </si>
  <si>
    <t>Callao, 06 de Enero del 2010</t>
  </si>
  <si>
    <t xml:space="preserve"> R.M.N°446-2009-PRODUCE</t>
  </si>
  <si>
    <t xml:space="preserve">           Atención:  Ing. José N. Gonzales Quijano</t>
  </si>
  <si>
    <t>11,5-14,0</t>
  </si>
  <si>
    <t>11,5-13,5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</si>
</sst>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80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S1">
      <selection activeCell="AK15" sqref="AK15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6.421875" style="0" customWidth="1"/>
    <col min="5" max="5" width="6.7109375" style="0" customWidth="1"/>
    <col min="6" max="6" width="7.140625" style="0" customWidth="1"/>
    <col min="7" max="7" width="8.421875" style="0" customWidth="1"/>
    <col min="8" max="8" width="7.28125" style="0" customWidth="1"/>
    <col min="9" max="9" width="8.140625" style="0" customWidth="1"/>
    <col min="10" max="10" width="7.57421875" style="0" customWidth="1"/>
    <col min="11" max="22" width="5.8515625" style="0" customWidth="1"/>
    <col min="23" max="23" width="8.7109375" style="0" customWidth="1"/>
    <col min="24" max="24" width="6.421875" style="0" customWidth="1"/>
    <col min="25" max="25" width="9.421875" style="0" customWidth="1"/>
    <col min="26" max="26" width="7.8515625" style="0" customWidth="1"/>
    <col min="27" max="27" width="9.421875" style="0" customWidth="1"/>
    <col min="28" max="28" width="5.7109375" style="0" customWidth="1"/>
    <col min="29" max="29" width="9.28125" style="0" customWidth="1"/>
    <col min="30" max="35" width="6.00390625" style="0" customWidth="1"/>
    <col min="36" max="36" width="7.421875" style="0" customWidth="1"/>
    <col min="37" max="37" width="6.140625" style="0" customWidth="1"/>
    <col min="38" max="38" width="11.00390625" style="0" customWidth="1"/>
    <col min="39" max="39" width="11.281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3" t="s">
        <v>61</v>
      </c>
      <c r="AM4" s="84"/>
      <c r="AN4" s="84"/>
      <c r="AO4" s="84"/>
      <c r="AP4" s="84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2"/>
      <c r="AO5" s="92"/>
      <c r="AP5" s="92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3" t="s">
        <v>62</v>
      </c>
      <c r="AO6" s="83"/>
      <c r="AP6" s="93"/>
    </row>
    <row r="7" spans="2:42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19" t="s">
        <v>18</v>
      </c>
      <c r="AD8" s="87" t="s">
        <v>19</v>
      </c>
      <c r="AE8" s="90"/>
      <c r="AF8" s="87" t="s">
        <v>20</v>
      </c>
      <c r="AG8" s="90"/>
      <c r="AH8" s="89" t="s">
        <v>60</v>
      </c>
      <c r="AI8" s="90"/>
      <c r="AJ8" s="87" t="s">
        <v>21</v>
      </c>
      <c r="AK8" s="88"/>
      <c r="AL8" s="85" t="s">
        <v>22</v>
      </c>
      <c r="AM8" s="86"/>
      <c r="AN8" s="97" t="s">
        <v>23</v>
      </c>
      <c r="AO8" s="98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44</v>
      </c>
      <c r="G10" s="30">
        <v>0</v>
      </c>
      <c r="H10" s="30">
        <v>0</v>
      </c>
      <c r="I10" s="30">
        <v>574</v>
      </c>
      <c r="J10" s="30">
        <v>559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2450</v>
      </c>
      <c r="X10" s="30">
        <v>0</v>
      </c>
      <c r="Y10" s="30">
        <v>453</v>
      </c>
      <c r="Z10" s="30">
        <v>0</v>
      </c>
      <c r="AA10" s="30">
        <v>2848</v>
      </c>
      <c r="AB10" s="30">
        <v>0</v>
      </c>
      <c r="AC10" s="30">
        <v>2459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463</v>
      </c>
      <c r="AK10" s="30">
        <v>0</v>
      </c>
      <c r="AL10" s="30">
        <v>1877</v>
      </c>
      <c r="AM10" s="30">
        <v>398</v>
      </c>
      <c r="AN10" s="30">
        <f>SUMIF($C$9:$AM$9,"Ind",C10:AM10)</f>
        <v>11124</v>
      </c>
      <c r="AO10" s="30">
        <f>SUMIF($C$9:$AM$9,"I.Mad",C10:AM10)</f>
        <v>1001</v>
      </c>
      <c r="AP10" s="30">
        <f>SUM(AN10:AO10)</f>
        <v>12125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>
        <v>2</v>
      </c>
      <c r="G11" s="32" t="s">
        <v>29</v>
      </c>
      <c r="H11" s="32" t="s">
        <v>29</v>
      </c>
      <c r="I11" s="32">
        <v>8</v>
      </c>
      <c r="J11" s="32">
        <v>11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>
        <v>6</v>
      </c>
      <c r="X11" s="32" t="s">
        <v>29</v>
      </c>
      <c r="Y11" s="32">
        <v>1</v>
      </c>
      <c r="Z11" s="32" t="s">
        <v>29</v>
      </c>
      <c r="AA11" s="32">
        <v>10</v>
      </c>
      <c r="AB11" s="32" t="s">
        <v>29</v>
      </c>
      <c r="AC11" s="32">
        <v>10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>
        <v>5</v>
      </c>
      <c r="AK11" s="32" t="s">
        <v>29</v>
      </c>
      <c r="AL11" s="32">
        <v>42</v>
      </c>
      <c r="AM11" s="32">
        <v>7</v>
      </c>
      <c r="AN11" s="30">
        <f>SUMIF($C$9:$AM$9,"Ind",C11:AM11)</f>
        <v>82</v>
      </c>
      <c r="AO11" s="30">
        <f>SUMIF($C$9:$AM$9,"I.Mad",C11:AM11)</f>
        <v>20</v>
      </c>
      <c r="AP11" s="30">
        <f>SUM(AN11:AO11)</f>
        <v>102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>
        <v>1</v>
      </c>
      <c r="G12" s="32" t="s">
        <v>29</v>
      </c>
      <c r="H12" s="32" t="s">
        <v>29</v>
      </c>
      <c r="I12" s="32">
        <v>3</v>
      </c>
      <c r="J12" s="32">
        <v>7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>
        <v>6</v>
      </c>
      <c r="X12" s="32" t="s">
        <v>29</v>
      </c>
      <c r="Y12" s="32">
        <v>1</v>
      </c>
      <c r="Z12" s="32" t="s">
        <v>29</v>
      </c>
      <c r="AA12" s="32">
        <v>6</v>
      </c>
      <c r="AB12" s="32" t="s">
        <v>29</v>
      </c>
      <c r="AC12" s="32">
        <v>3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>
        <v>3</v>
      </c>
      <c r="AK12" s="32" t="s">
        <v>29</v>
      </c>
      <c r="AL12" s="32">
        <v>4</v>
      </c>
      <c r="AM12" s="32">
        <v>2</v>
      </c>
      <c r="AN12" s="30">
        <f>SUMIF($C$9:$AM$9,"Ind",C12:AM12)</f>
        <v>26</v>
      </c>
      <c r="AO12" s="30">
        <f>SUMIF($C$9:$AM$9,"I.Mad",C12:AM12)</f>
        <v>10</v>
      </c>
      <c r="AP12" s="30">
        <f>SUM(AN12:AO12)</f>
        <v>36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>
        <v>9</v>
      </c>
      <c r="G13" s="32" t="s">
        <v>29</v>
      </c>
      <c r="H13" s="32" t="s">
        <v>29</v>
      </c>
      <c r="I13" s="32">
        <v>0</v>
      </c>
      <c r="J13" s="32">
        <v>0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>
        <v>0</v>
      </c>
      <c r="X13" s="32" t="s">
        <v>29</v>
      </c>
      <c r="Y13" s="32">
        <v>0</v>
      </c>
      <c r="Z13" s="32" t="s">
        <v>29</v>
      </c>
      <c r="AA13" s="32">
        <v>0</v>
      </c>
      <c r="AB13" s="32" t="s">
        <v>29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>
        <v>0</v>
      </c>
      <c r="AK13" s="32" t="s">
        <v>29</v>
      </c>
      <c r="AL13" s="32">
        <v>6</v>
      </c>
      <c r="AM13" s="32">
        <v>5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>
        <v>12.5</v>
      </c>
      <c r="G14" s="62" t="s">
        <v>29</v>
      </c>
      <c r="H14" s="62" t="s">
        <v>29</v>
      </c>
      <c r="I14" s="62">
        <v>14.5</v>
      </c>
      <c r="J14" s="62">
        <v>14.5</v>
      </c>
      <c r="K14" s="62" t="s">
        <v>29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>
        <v>14.5</v>
      </c>
      <c r="X14" s="62" t="s">
        <v>29</v>
      </c>
      <c r="Y14" s="62">
        <v>14.5</v>
      </c>
      <c r="Z14" s="62" t="s">
        <v>29</v>
      </c>
      <c r="AA14" s="62">
        <v>14.5</v>
      </c>
      <c r="AB14" s="62" t="s">
        <v>29</v>
      </c>
      <c r="AC14" s="62">
        <v>14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>
        <v>15</v>
      </c>
      <c r="AK14" s="62" t="s">
        <v>29</v>
      </c>
      <c r="AL14" s="81" t="s">
        <v>66</v>
      </c>
      <c r="AM14" s="81" t="s">
        <v>67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44</v>
      </c>
      <c r="G36" s="30">
        <f t="shared" si="3"/>
        <v>0</v>
      </c>
      <c r="H36" s="30">
        <f t="shared" si="3"/>
        <v>0</v>
      </c>
      <c r="I36" s="30">
        <f t="shared" si="3"/>
        <v>574</v>
      </c>
      <c r="J36" s="30">
        <f t="shared" si="3"/>
        <v>559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2450</v>
      </c>
      <c r="X36" s="30">
        <f t="shared" si="3"/>
        <v>0</v>
      </c>
      <c r="Y36" s="30">
        <f t="shared" si="3"/>
        <v>453</v>
      </c>
      <c r="Z36" s="30">
        <f t="shared" si="3"/>
        <v>0</v>
      </c>
      <c r="AA36" s="30">
        <f t="shared" si="3"/>
        <v>2848</v>
      </c>
      <c r="AB36" s="30">
        <f t="shared" si="3"/>
        <v>0</v>
      </c>
      <c r="AC36" s="30">
        <f t="shared" si="3"/>
        <v>2459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463</v>
      </c>
      <c r="AK36" s="30">
        <f t="shared" si="3"/>
        <v>0</v>
      </c>
      <c r="AL36" s="30">
        <f t="shared" si="3"/>
        <v>1877</v>
      </c>
      <c r="AM36" s="30">
        <f t="shared" si="3"/>
        <v>398</v>
      </c>
      <c r="AN36" s="30">
        <f t="shared" si="0"/>
        <v>11124</v>
      </c>
      <c r="AO36" s="30">
        <f t="shared" si="1"/>
        <v>1001</v>
      </c>
      <c r="AP36" s="30">
        <f t="shared" si="2"/>
        <v>12125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21.3</v>
      </c>
      <c r="H37" s="65"/>
      <c r="I37" s="65">
        <v>23.3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15.9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63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5">
    <mergeCell ref="AL41:AP41"/>
    <mergeCell ref="U8:V8"/>
    <mergeCell ref="W8:X8"/>
    <mergeCell ref="AA8:AB8"/>
    <mergeCell ref="Y8:Z8"/>
    <mergeCell ref="Q8:R8"/>
    <mergeCell ref="B2:AP2"/>
    <mergeCell ref="C8:D8"/>
    <mergeCell ref="G8:H8"/>
    <mergeCell ref="K8:L8"/>
    <mergeCell ref="M8:N8"/>
    <mergeCell ref="E8:F8"/>
    <mergeCell ref="AD8:AE8"/>
    <mergeCell ref="I8:J8"/>
    <mergeCell ref="AN8:AO8"/>
    <mergeCell ref="B3:AP3"/>
    <mergeCell ref="AL4:AP4"/>
    <mergeCell ref="AL8:AM8"/>
    <mergeCell ref="AJ8:AK8"/>
    <mergeCell ref="AH8:AI8"/>
    <mergeCell ref="AF8:AG8"/>
    <mergeCell ref="O8:P8"/>
    <mergeCell ref="AN5:AP5"/>
    <mergeCell ref="AN6:AP6"/>
    <mergeCell ref="S8:T8"/>
  </mergeCells>
  <printOptions horizontalCentered="1" verticalCentered="1"/>
  <pageMargins left="0.41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2010-01-06T19:01:41Z</cp:lastPrinted>
  <dcterms:created xsi:type="dcterms:W3CDTF">2008-10-21T17:58:04Z</dcterms:created>
  <dcterms:modified xsi:type="dcterms:W3CDTF">2010-01-07T19:59:46Z</dcterms:modified>
  <cp:category/>
  <cp:version/>
  <cp:contentType/>
  <cp:contentStatus/>
</cp:coreProperties>
</file>