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04.06.2010" sheetId="1" r:id="rId1"/>
  </sheets>
  <definedNames>
    <definedName name="_xlnm.Print_Area" localSheetId="0">'04.06.2010'!$B$1:$AQ$42</definedName>
  </definedNames>
  <calcPr fullCalcOnLoad="1"/>
</workbook>
</file>

<file path=xl/sharedStrings.xml><?xml version="1.0" encoding="utf-8"?>
<sst xmlns="http://schemas.openxmlformats.org/spreadsheetml/2006/main" count="360" uniqueCount="71">
  <si>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</si>
  <si>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</si>
  <si>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</si>
  <si>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</si>
  <si>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</si>
  <si>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</si>
  <si>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</si>
  <si>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</si>
  <si>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</si>
  <si>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</si>
  <si>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</si>
  <si>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</si>
  <si>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</si>
  <si>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</si>
  <si>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</si>
  <si>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</si>
  <si>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</si>
  <si>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</si>
  <si>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</si>
  <si>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</si>
  <si>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</si>
  <si>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</si>
  <si>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</si>
  <si>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</si>
  <si>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</si>
  <si>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</si>
  <si>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</si>
  <si>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</si>
  <si>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</si>
  <si>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</si>
  <si>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</si>
  <si>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</si>
  <si>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</si>
  <si>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</si>
  <si>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</si>
  <si>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</si>
  <si>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</si>
  <si>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</si>
  <si>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</si>
  <si>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</si>
  <si>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</si>
  <si>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</si>
  <si>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</si>
  <si>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</si>
  <si>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</si>
  <si>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</si>
  <si>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</si>
  <si>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</si>
  <si>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</si>
  <si>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</si>
  <si>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</si>
  <si>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</si>
  <si>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</si>
  <si>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</si>
  <si>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</si>
  <si>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</si>
  <si>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</si>
  <si>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</si>
  <si>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</si>
  <si>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</si>
  <si>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</si>
  <si>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</si>
  <si>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R.M.N°100-2010-PRODUCE, R.M.N°136-2010-PRODUCE, R.M.N°137-2010-PRODUCE</t>
  </si>
  <si>
    <t>13.5-15.5</t>
  </si>
  <si>
    <t>14.0-15.5</t>
  </si>
  <si>
    <t xml:space="preserve">        Fecha : 04/06/2010</t>
  </si>
  <si>
    <t>13.5-14.5</t>
  </si>
  <si>
    <t>PALOMETA</t>
  </si>
  <si>
    <t>12.5-13.5</t>
  </si>
  <si>
    <t>13.5-15.0</t>
  </si>
  <si>
    <t>Callao, 07 de Junio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</si>
</sst>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">
      <selection activeCell="AT13" sqref="AT13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7.00390625" style="0" customWidth="1"/>
    <col min="5" max="5" width="8.57421875" style="0" customWidth="1"/>
    <col min="6" max="6" width="6.00390625" style="0" customWidth="1"/>
    <col min="7" max="7" width="12.28125" style="0" customWidth="1"/>
    <col min="8" max="8" width="8.57421875" style="0" customWidth="1"/>
    <col min="9" max="9" width="12.28125" style="0" customWidth="1"/>
    <col min="10" max="10" width="13.00390625" style="0" customWidth="1"/>
    <col min="11" max="11" width="12.8515625" style="0" customWidth="1"/>
    <col min="12" max="12" width="8.140625" style="0" customWidth="1"/>
    <col min="13" max="13" width="6.7109375" style="0" customWidth="1"/>
    <col min="14" max="14" width="6.00390625" style="0" customWidth="1"/>
    <col min="15" max="15" width="12.7109375" style="0" customWidth="1"/>
    <col min="16" max="16" width="7.28125" style="0" customWidth="1"/>
    <col min="17" max="17" width="6.421875" style="0" customWidth="1"/>
    <col min="18" max="18" width="5.7109375" style="0" customWidth="1"/>
    <col min="19" max="19" width="5.8515625" style="0" customWidth="1"/>
    <col min="20" max="20" width="5.28125" style="0" customWidth="1"/>
    <col min="21" max="21" width="6.421875" style="0" customWidth="1"/>
    <col min="22" max="22" width="5.140625" style="0" customWidth="1"/>
    <col min="23" max="23" width="8.57421875" style="0" customWidth="1"/>
    <col min="24" max="24" width="5.28125" style="0" customWidth="1"/>
    <col min="25" max="25" width="8.7109375" style="0" customWidth="1"/>
    <col min="26" max="26" width="5.140625" style="0" customWidth="1"/>
    <col min="27" max="27" width="8.140625" style="0" customWidth="1"/>
    <col min="28" max="28" width="6.140625" style="0" customWidth="1"/>
    <col min="29" max="29" width="12.7109375" style="0" customWidth="1"/>
    <col min="30" max="30" width="5.57421875" style="0" customWidth="1"/>
    <col min="31" max="31" width="6.57421875" style="0" customWidth="1"/>
    <col min="32" max="32" width="5.57421875" style="0" customWidth="1"/>
    <col min="33" max="33" width="6.28125" style="0" customWidth="1"/>
    <col min="34" max="34" width="5.7109375" style="0" customWidth="1"/>
    <col min="35" max="35" width="5.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8.140625" style="0" customWidth="1"/>
    <col min="40" max="40" width="5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3"/>
      <c r="Y8" s="97" t="s">
        <v>16</v>
      </c>
      <c r="Z8" s="103"/>
      <c r="AA8" s="97" t="s">
        <v>17</v>
      </c>
      <c r="AB8" s="103"/>
      <c r="AC8" s="101" t="s">
        <v>18</v>
      </c>
      <c r="AD8" s="102"/>
      <c r="AE8" s="89" t="s">
        <v>19</v>
      </c>
      <c r="AF8" s="92"/>
      <c r="AG8" s="89" t="s">
        <v>20</v>
      </c>
      <c r="AH8" s="92"/>
      <c r="AI8" s="91" t="s">
        <v>57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2646</v>
      </c>
      <c r="D10" s="48">
        <v>0</v>
      </c>
      <c r="E10" s="29">
        <v>2013</v>
      </c>
      <c r="F10" s="47">
        <v>0</v>
      </c>
      <c r="G10" s="29">
        <v>5448</v>
      </c>
      <c r="H10" s="29">
        <v>9458</v>
      </c>
      <c r="I10" s="29">
        <v>5702</v>
      </c>
      <c r="J10" s="29">
        <v>5220</v>
      </c>
      <c r="K10" s="29">
        <v>2016</v>
      </c>
      <c r="L10" s="29">
        <v>321</v>
      </c>
      <c r="M10" s="47">
        <v>0</v>
      </c>
      <c r="N10" s="47">
        <v>0</v>
      </c>
      <c r="O10" s="29">
        <v>2134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29">
        <v>450</v>
      </c>
      <c r="X10" s="47">
        <v>0</v>
      </c>
      <c r="Y10" s="29">
        <v>423</v>
      </c>
      <c r="Z10" s="47">
        <v>0</v>
      </c>
      <c r="AA10" s="29">
        <v>426</v>
      </c>
      <c r="AB10" s="47">
        <v>0</v>
      </c>
      <c r="AC10" s="29">
        <v>1439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257</v>
      </c>
      <c r="AN10" s="29">
        <v>0</v>
      </c>
      <c r="AO10" s="29">
        <f>SUMIF($C$9:$AN$9,"Ind",C10:AN10)</f>
        <v>22954</v>
      </c>
      <c r="AP10" s="29">
        <f>SUMIF($C$9:$AN$9,"I.Mad",C10:AN10)</f>
        <v>14999</v>
      </c>
      <c r="AQ10" s="29">
        <f>SUM(AO10:AP10)</f>
        <v>37953</v>
      </c>
    </row>
    <row r="11" spans="2:43" ht="20.25">
      <c r="B11" s="30" t="s">
        <v>28</v>
      </c>
      <c r="C11" s="31">
        <v>5</v>
      </c>
      <c r="D11" s="51" t="s">
        <v>29</v>
      </c>
      <c r="E11" s="31">
        <v>10</v>
      </c>
      <c r="F11" s="51" t="s">
        <v>29</v>
      </c>
      <c r="G11" s="31">
        <v>24</v>
      </c>
      <c r="H11" s="31">
        <v>157</v>
      </c>
      <c r="I11" s="31">
        <v>26</v>
      </c>
      <c r="J11" s="31">
        <v>127</v>
      </c>
      <c r="K11" s="31">
        <v>7</v>
      </c>
      <c r="L11" s="31">
        <v>4</v>
      </c>
      <c r="M11" s="51" t="s">
        <v>29</v>
      </c>
      <c r="N11" s="51" t="s">
        <v>29</v>
      </c>
      <c r="O11" s="31">
        <v>5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31">
        <v>1</v>
      </c>
      <c r="X11" s="51" t="s">
        <v>29</v>
      </c>
      <c r="Y11" s="31">
        <v>4</v>
      </c>
      <c r="Z11" s="51" t="s">
        <v>29</v>
      </c>
      <c r="AA11" s="31">
        <v>7</v>
      </c>
      <c r="AB11" s="51" t="s">
        <v>29</v>
      </c>
      <c r="AC11" s="31">
        <v>12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7</v>
      </c>
      <c r="AN11" s="31" t="s">
        <v>29</v>
      </c>
      <c r="AO11" s="29">
        <f>SUMIF($C$9:$AN$9,"Ind",C11:AN11)</f>
        <v>108</v>
      </c>
      <c r="AP11" s="29">
        <f>SUMIF($C$9:$AN$9,"I.Mad",C11:AN11)</f>
        <v>288</v>
      </c>
      <c r="AQ11" s="29">
        <f>SUM(AO11:AP11)</f>
        <v>396</v>
      </c>
    </row>
    <row r="12" spans="2:43" ht="20.25">
      <c r="B12" s="30" t="s">
        <v>30</v>
      </c>
      <c r="C12" s="31">
        <v>2</v>
      </c>
      <c r="D12" s="51" t="s">
        <v>29</v>
      </c>
      <c r="E12" s="31">
        <v>4</v>
      </c>
      <c r="F12" s="51" t="s">
        <v>29</v>
      </c>
      <c r="G12" s="31">
        <v>5</v>
      </c>
      <c r="H12" s="31">
        <v>35</v>
      </c>
      <c r="I12" s="31">
        <v>9</v>
      </c>
      <c r="J12" s="31">
        <v>18</v>
      </c>
      <c r="K12" s="31">
        <v>6</v>
      </c>
      <c r="L12" s="31">
        <v>2</v>
      </c>
      <c r="M12" s="51" t="s">
        <v>29</v>
      </c>
      <c r="N12" s="51" t="s">
        <v>29</v>
      </c>
      <c r="O12" s="31">
        <v>2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31">
        <v>1</v>
      </c>
      <c r="X12" s="51" t="s">
        <v>29</v>
      </c>
      <c r="Y12" s="31">
        <v>2</v>
      </c>
      <c r="Z12" s="51" t="s">
        <v>29</v>
      </c>
      <c r="AA12" s="31">
        <v>5</v>
      </c>
      <c r="AB12" s="51" t="s">
        <v>29</v>
      </c>
      <c r="AC12" s="31">
        <v>4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31" t="s">
        <v>29</v>
      </c>
      <c r="AO12" s="29">
        <f>SUMIF($C$9:$AN$9,"Ind",C12:AN12)</f>
        <v>43</v>
      </c>
      <c r="AP12" s="29">
        <f>SUMIF($C$9:$AN$9,"I.Mad",C12:AN12)</f>
        <v>55</v>
      </c>
      <c r="AQ12" s="29">
        <f>SUM(AO12:AP12)</f>
        <v>98</v>
      </c>
    </row>
    <row r="13" spans="2:43" ht="20.25">
      <c r="B13" s="30" t="s">
        <v>31</v>
      </c>
      <c r="C13" s="31">
        <v>0</v>
      </c>
      <c r="D13" s="51" t="s">
        <v>29</v>
      </c>
      <c r="E13" s="31">
        <v>0</v>
      </c>
      <c r="F13" s="51" t="s">
        <v>29</v>
      </c>
      <c r="G13" s="31">
        <v>0</v>
      </c>
      <c r="H13" s="31">
        <v>1</v>
      </c>
      <c r="I13" s="31">
        <v>0</v>
      </c>
      <c r="J13" s="31">
        <v>12</v>
      </c>
      <c r="K13" s="31">
        <v>0</v>
      </c>
      <c r="L13" s="31">
        <v>12</v>
      </c>
      <c r="M13" s="51" t="s">
        <v>29</v>
      </c>
      <c r="N13" s="51" t="s">
        <v>29</v>
      </c>
      <c r="O13" s="31">
        <v>0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31">
        <v>24</v>
      </c>
      <c r="X13" s="51" t="s">
        <v>29</v>
      </c>
      <c r="Y13" s="31">
        <v>19</v>
      </c>
      <c r="Z13" s="51" t="s">
        <v>29</v>
      </c>
      <c r="AA13" s="31">
        <v>2</v>
      </c>
      <c r="AB13" s="51" t="s">
        <v>29</v>
      </c>
      <c r="AC13" s="31">
        <v>1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51" t="s">
        <v>29</v>
      </c>
      <c r="E14" s="61">
        <v>13.5</v>
      </c>
      <c r="F14" s="51" t="s">
        <v>29</v>
      </c>
      <c r="G14" s="82" t="s">
        <v>64</v>
      </c>
      <c r="H14" s="61">
        <v>13.5</v>
      </c>
      <c r="I14" s="82" t="s">
        <v>63</v>
      </c>
      <c r="J14" s="82" t="s">
        <v>68</v>
      </c>
      <c r="K14" s="82" t="s">
        <v>69</v>
      </c>
      <c r="L14" s="61">
        <v>12.5</v>
      </c>
      <c r="M14" s="51" t="s">
        <v>29</v>
      </c>
      <c r="N14" s="51" t="s">
        <v>29</v>
      </c>
      <c r="O14" s="82" t="s">
        <v>64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61">
        <v>11.5</v>
      </c>
      <c r="X14" s="51" t="s">
        <v>29</v>
      </c>
      <c r="Y14" s="83">
        <v>12</v>
      </c>
      <c r="Z14" s="51" t="s">
        <v>29</v>
      </c>
      <c r="AA14" s="61">
        <v>14.5</v>
      </c>
      <c r="AB14" s="51" t="s">
        <v>29</v>
      </c>
      <c r="AC14" s="82" t="s">
        <v>66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>
        <v>1</v>
      </c>
      <c r="AN22" s="58"/>
      <c r="AO22" s="29">
        <f aca="true" t="shared" si="0" ref="AO22:AO35">SUMIF($C$9:$AN$9,"Ind",C22:AN22)</f>
        <v>1</v>
      </c>
      <c r="AP22" s="29">
        <f aca="true" t="shared" si="1" ref="AP22:AP35">SUMIF($C$9:$AN$9,"I.Mad",C22:AN22)</f>
        <v>0</v>
      </c>
      <c r="AQ22" s="29">
        <f aca="true" t="shared" si="2" ref="AQ22:AQ35">SUM(AO22:AP22)</f>
        <v>1</v>
      </c>
    </row>
    <row r="23" spans="2:43" ht="20.25">
      <c r="B23" s="59" t="s">
        <v>39</v>
      </c>
      <c r="C23" s="56"/>
      <c r="D23" s="56"/>
      <c r="E23" s="56"/>
      <c r="F23" s="56"/>
      <c r="G23" s="56">
        <v>1</v>
      </c>
      <c r="H23" s="56"/>
      <c r="I23" s="56"/>
      <c r="J23" s="57">
        <v>1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</v>
      </c>
      <c r="AP23" s="29">
        <f t="shared" si="1"/>
        <v>1</v>
      </c>
      <c r="AQ23" s="29">
        <f t="shared" si="2"/>
        <v>2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4</v>
      </c>
      <c r="AB28" s="56"/>
      <c r="AC28" s="31">
        <v>1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5</v>
      </c>
      <c r="AP28" s="29">
        <f t="shared" si="1"/>
        <v>0</v>
      </c>
      <c r="AQ28" s="29">
        <f t="shared" si="2"/>
        <v>5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>
        <v>11</v>
      </c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11</v>
      </c>
      <c r="AQ29" s="29">
        <f t="shared" si="2"/>
        <v>11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67</v>
      </c>
      <c r="C33" s="56"/>
      <c r="D33" s="56"/>
      <c r="E33" s="56"/>
      <c r="F33" s="56"/>
      <c r="G33" s="56">
        <v>1</v>
      </c>
      <c r="H33" s="56"/>
      <c r="I33" s="56"/>
      <c r="J33" s="56">
        <v>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1</v>
      </c>
      <c r="AP33" s="29">
        <f t="shared" si="1"/>
        <v>1</v>
      </c>
      <c r="AQ33" s="29">
        <f t="shared" si="2"/>
        <v>2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2646</v>
      </c>
      <c r="D36" s="29">
        <f aca="true" t="shared" si="3" ref="D36:AN36">+SUM(D10,D16,D22:D35)</f>
        <v>0</v>
      </c>
      <c r="E36" s="29">
        <f t="shared" si="3"/>
        <v>2013</v>
      </c>
      <c r="F36" s="29">
        <f t="shared" si="3"/>
        <v>0</v>
      </c>
      <c r="G36" s="29">
        <f t="shared" si="3"/>
        <v>5450</v>
      </c>
      <c r="H36" s="29">
        <f t="shared" si="3"/>
        <v>9469</v>
      </c>
      <c r="I36" s="29">
        <f t="shared" si="3"/>
        <v>5702</v>
      </c>
      <c r="J36" s="29">
        <f t="shared" si="3"/>
        <v>5222</v>
      </c>
      <c r="K36" s="29">
        <f t="shared" si="3"/>
        <v>2016</v>
      </c>
      <c r="L36" s="29">
        <f t="shared" si="3"/>
        <v>321</v>
      </c>
      <c r="M36" s="29">
        <f t="shared" si="3"/>
        <v>0</v>
      </c>
      <c r="N36" s="29">
        <f t="shared" si="3"/>
        <v>0</v>
      </c>
      <c r="O36" s="29">
        <f t="shared" si="3"/>
        <v>2134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450</v>
      </c>
      <c r="X36" s="29">
        <f t="shared" si="3"/>
        <v>0</v>
      </c>
      <c r="Y36" s="29">
        <f t="shared" si="3"/>
        <v>423</v>
      </c>
      <c r="Z36" s="29">
        <f t="shared" si="3"/>
        <v>0</v>
      </c>
      <c r="AA36" s="29">
        <f t="shared" si="3"/>
        <v>430</v>
      </c>
      <c r="AB36" s="29">
        <f t="shared" si="3"/>
        <v>0</v>
      </c>
      <c r="AC36" s="29">
        <f t="shared" si="3"/>
        <v>1440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258</v>
      </c>
      <c r="AN36" s="29">
        <f t="shared" si="3"/>
        <v>0</v>
      </c>
      <c r="AO36" s="29">
        <f>SUM(AO10,AO16,AO22:AO35)</f>
        <v>22962</v>
      </c>
      <c r="AP36" s="29">
        <f>SUM(AP10,AP16,AP22:AP35)</f>
        <v>15012</v>
      </c>
      <c r="AQ36" s="29">
        <f>SUM(AO36:AP36)</f>
        <v>37974</v>
      </c>
    </row>
    <row r="37" spans="2:43" ht="22.5" customHeight="1">
      <c r="B37" s="28" t="s">
        <v>52</v>
      </c>
      <c r="C37" s="64"/>
      <c r="D37" s="64"/>
      <c r="E37" s="64"/>
      <c r="F37" s="64"/>
      <c r="G37" s="64"/>
      <c r="H37" s="64"/>
      <c r="I37" s="64">
        <v>18.7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15.3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70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1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2010-06-04T18:49:23Z</cp:lastPrinted>
  <dcterms:created xsi:type="dcterms:W3CDTF">2008-10-21T17:58:04Z</dcterms:created>
  <dcterms:modified xsi:type="dcterms:W3CDTF">2010-06-07T17:45:16Z</dcterms:modified>
  <cp:category/>
  <cp:version/>
  <cp:contentType/>
  <cp:contentStatus/>
</cp:coreProperties>
</file>