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<sst xmlns="http://schemas.openxmlformats.org/spreadsheetml/2006/main" count="403" uniqueCount="67">
  <si>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</si>
  <si>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</si>
  <si>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</si>
  <si>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</si>
  <si>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</si>
  <si>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</si>
  <si>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</si>
  <si>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</si>
  <si>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</si>
  <si>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</si>
  <si>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</si>
  <si>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</si>
  <si>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</si>
  <si>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</si>
  <si>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</si>
  <si>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</si>
  <si>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</si>
  <si>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</si>
  <si>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</si>
  <si>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</si>
  <si>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</si>
  <si>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</si>
  <si>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</si>
  <si>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</si>
  <si>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</si>
  <si>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</si>
  <si>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</si>
  <si>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</si>
  <si>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</si>
  <si>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</si>
  <si>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</si>
  <si>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</si>
  <si>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</si>
  <si>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</si>
  <si>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</si>
  <si>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</si>
  <si>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</si>
  <si>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</si>
  <si>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</si>
  <si>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</si>
  <si>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</si>
  <si>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</si>
  <si>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</si>
  <si>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</si>
  <si>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</si>
  <si>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</si>
  <si>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</si>
  <si>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</si>
  <si>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</si>
  <si>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</si>
  <si>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</si>
  <si>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</si>
  <si>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</si>
  <si>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</si>
  <si>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</si>
  <si>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</si>
  <si>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</si>
  <si>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</si>
  <si>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</si>
  <si>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</si>
  <si>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</si>
  <si>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</si>
  <si>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04/03/2010</t>
  </si>
  <si>
    <t>Callao, 05 de Marzo del 2010</t>
  </si>
  <si>
    <t>11.5-13.0</t>
  </si>
  <si>
    <t xml:space="preserve"> R.M.N°446-2009-PRODUCE, R.M.N° 044-2010-PRODUCE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</si>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</sst>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R14" sqref="AR14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7109375" style="0" customWidth="1"/>
    <col min="10" max="38" width="6.57421875" style="0" customWidth="1"/>
    <col min="39" max="39" width="11.421875" style="0" customWidth="1"/>
    <col min="40" max="40" width="8.8515625" style="0" customWidth="1"/>
    <col min="41" max="43" width="8.57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60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62</v>
      </c>
      <c r="AP6" s="97"/>
      <c r="AQ6" s="102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4" t="s">
        <v>8</v>
      </c>
      <c r="J8" s="92"/>
      <c r="K8" s="90" t="s">
        <v>9</v>
      </c>
      <c r="L8" s="86"/>
      <c r="M8" s="90" t="s">
        <v>10</v>
      </c>
      <c r="N8" s="92"/>
      <c r="O8" s="84" t="s">
        <v>11</v>
      </c>
      <c r="P8" s="86"/>
      <c r="Q8" s="84" t="s">
        <v>12</v>
      </c>
      <c r="R8" s="86"/>
      <c r="S8" s="84" t="s">
        <v>13</v>
      </c>
      <c r="T8" s="86"/>
      <c r="U8" s="84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4" t="s">
        <v>18</v>
      </c>
      <c r="AD8" s="85"/>
      <c r="AE8" s="93" t="s">
        <v>19</v>
      </c>
      <c r="AF8" s="94"/>
      <c r="AG8" s="93" t="s">
        <v>20</v>
      </c>
      <c r="AH8" s="94"/>
      <c r="AI8" s="100" t="s">
        <v>59</v>
      </c>
      <c r="AJ8" s="94"/>
      <c r="AK8" s="93" t="s">
        <v>21</v>
      </c>
      <c r="AL8" s="99"/>
      <c r="AM8" s="84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340</v>
      </c>
      <c r="AN10" s="29">
        <v>105</v>
      </c>
      <c r="AO10" s="29">
        <f>SUMIF($C$9:$AN$9,"Ind",C10:AN10)</f>
        <v>340</v>
      </c>
      <c r="AP10" s="29">
        <f>SUMIF($C$9:$AN$9,"I.Mad",C10:AN10)</f>
        <v>105</v>
      </c>
      <c r="AQ10" s="29">
        <f>SUM(AO10:AP10)</f>
        <v>445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27</v>
      </c>
      <c r="AN11" s="31">
        <v>7</v>
      </c>
      <c r="AO11" s="29">
        <f>SUMIF($C$9:$AN$9,"Ind",C11:AN11)</f>
        <v>27</v>
      </c>
      <c r="AP11" s="29">
        <f>SUMIF($C$9:$AN$9,"I.Mad",C11:AN11)</f>
        <v>7</v>
      </c>
      <c r="AQ11" s="29">
        <f>SUM(AO11:AP11)</f>
        <v>34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4</v>
      </c>
      <c r="AN12" s="29">
        <v>2</v>
      </c>
      <c r="AO12" s="29">
        <f>SUMIF($C$9:$AN$9,"Ind",C12:AN12)</f>
        <v>4</v>
      </c>
      <c r="AP12" s="29">
        <f>SUMIF($C$9:$AN$9,"I.Mad",C12:AN12)</f>
        <v>2</v>
      </c>
      <c r="AQ12" s="29">
        <f>SUM(AO12:AP12)</f>
        <v>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49</v>
      </c>
      <c r="AN13" s="31">
        <v>5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64</v>
      </c>
      <c r="AN14" s="83">
        <v>14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340</v>
      </c>
      <c r="AN36" s="29">
        <f t="shared" si="3"/>
        <v>105</v>
      </c>
      <c r="AO36" s="29">
        <f>SUM(AO10,AO16,AO22:AO35)</f>
        <v>340</v>
      </c>
      <c r="AP36" s="29">
        <f>SUM(AP10,AP16,AP22:AP35)</f>
        <v>105</v>
      </c>
      <c r="AQ36" s="29">
        <f>SUM(AO36:AP36)</f>
        <v>445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22.8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16.1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2010-03-05T20:44:53Z</dcterms:modified>
  <cp:category/>
  <cp:version/>
  <cp:contentType/>
  <cp:contentStatus/>
</cp:coreProperties>
</file>