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<sst xmlns="http://schemas.openxmlformats.org/spreadsheetml/2006/main" count="402" uniqueCount="66">
  <si>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</si>
  <si>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</si>
  <si>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</si>
  <si>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</si>
  <si>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</si>
  <si>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</si>
  <si>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</si>
  <si>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</si>
  <si>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</si>
  <si>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</si>
  <si>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</si>
  <si>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</si>
  <si>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</si>
  <si>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</si>
  <si>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</si>
  <si>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</si>
  <si>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</si>
  <si>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</si>
  <si>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</si>
  <si>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</si>
  <si>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</si>
  <si>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</si>
  <si>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</si>
  <si>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</si>
  <si>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</si>
  <si>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</si>
  <si>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</si>
  <si>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</si>
  <si>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</si>
  <si>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</si>
  <si>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</si>
  <si>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</si>
  <si>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</si>
  <si>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</si>
  <si>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</si>
  <si>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</si>
  <si>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</si>
  <si>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</si>
  <si>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</si>
  <si>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</si>
  <si>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</si>
  <si>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</si>
  <si>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</si>
  <si>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</si>
  <si>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</si>
  <si>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</si>
  <si>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</si>
  <si>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</si>
  <si>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</si>
  <si>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</si>
  <si>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</si>
  <si>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</si>
  <si>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</si>
  <si>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</si>
  <si>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</si>
  <si>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</si>
  <si>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</si>
  <si>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</si>
  <si>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</si>
  <si>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</si>
  <si>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</si>
  <si>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 </t>
  </si>
  <si>
    <t>Callao, 05 de Febrero del 2010</t>
  </si>
  <si>
    <t xml:space="preserve">           Atención: Ing. José N. Gonzales Quijano</t>
  </si>
  <si>
    <t xml:space="preserve">        Fecha: 04/02/2010</t>
  </si>
  <si>
    <t xml:space="preserve"> R.M.N°446-2009-PRODUCE, R.M. N°019-2010-PRODUCE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</si>
</sst>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N1">
      <selection activeCell="B2" sqref="B2:AQ41"/>
    </sheetView>
  </sheetViews>
  <sheetFormatPr defaultColWidth="11.421875" defaultRowHeight="12.75"/>
  <cols>
    <col min="2" max="2" width="20.00390625" style="0" customWidth="1"/>
    <col min="3" max="8" width="5.7109375" style="0" customWidth="1"/>
    <col min="9" max="9" width="7.421875" style="0" customWidth="1"/>
    <col min="10" max="24" width="5.7109375" style="0" customWidth="1"/>
    <col min="25" max="25" width="8.00390625" style="0" customWidth="1"/>
    <col min="26" max="38" width="5.7109375" style="0" customWidth="1"/>
    <col min="39" max="39" width="8.57421875" style="0" bestFit="1" customWidth="1"/>
    <col min="40" max="40" width="7.8515625" style="0" customWidth="1"/>
    <col min="41" max="43" width="8.4218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1" t="s">
        <v>61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81" t="s">
        <v>64</v>
      </c>
      <c r="AO6" s="81"/>
      <c r="AP6" s="81"/>
      <c r="AQ6" s="81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3" t="s">
        <v>5</v>
      </c>
      <c r="D8" s="91"/>
      <c r="E8" s="93" t="s">
        <v>6</v>
      </c>
      <c r="F8" s="91"/>
      <c r="G8" s="94" t="s">
        <v>7</v>
      </c>
      <c r="H8" s="95"/>
      <c r="I8" s="85" t="s">
        <v>8</v>
      </c>
      <c r="J8" s="86"/>
      <c r="K8" s="93" t="s">
        <v>9</v>
      </c>
      <c r="L8" s="91"/>
      <c r="M8" s="93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4" t="s">
        <v>15</v>
      </c>
      <c r="X8" s="100"/>
      <c r="Y8" s="94" t="s">
        <v>16</v>
      </c>
      <c r="Z8" s="100"/>
      <c r="AA8" s="94" t="s">
        <v>17</v>
      </c>
      <c r="AB8" s="100"/>
      <c r="AC8" s="98" t="s">
        <v>18</v>
      </c>
      <c r="AD8" s="99"/>
      <c r="AE8" s="87" t="s">
        <v>19</v>
      </c>
      <c r="AF8" s="90"/>
      <c r="AG8" s="87" t="s">
        <v>20</v>
      </c>
      <c r="AH8" s="90"/>
      <c r="AI8" s="89" t="s">
        <v>60</v>
      </c>
      <c r="AJ8" s="90"/>
      <c r="AK8" s="87" t="s">
        <v>21</v>
      </c>
      <c r="AL8" s="88"/>
      <c r="AM8" s="85" t="s">
        <v>22</v>
      </c>
      <c r="AN8" s="86"/>
      <c r="AO8" s="96" t="s">
        <v>23</v>
      </c>
      <c r="AP8" s="97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2395</v>
      </c>
      <c r="AN10" s="29">
        <v>228</v>
      </c>
      <c r="AO10" s="29">
        <f>SUMIF($C$9:$AN$9,"Ind",C10:AN10)</f>
        <v>2395</v>
      </c>
      <c r="AP10" s="29">
        <f>SUMIF($C$9:$AN$9,"I.Mad",C10:AN10)</f>
        <v>228</v>
      </c>
      <c r="AQ10" s="29">
        <f>SUM(AO10:AP10)</f>
        <v>2623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69</v>
      </c>
      <c r="AN11" s="31">
        <v>6</v>
      </c>
      <c r="AO11" s="29">
        <f>SUMIF($C$9:$AN$9,"Ind",C11:AN11)</f>
        <v>69</v>
      </c>
      <c r="AP11" s="29">
        <f>SUMIF($C$9:$AN$9,"I.Mad",C11:AN11)</f>
        <v>6</v>
      </c>
      <c r="AQ11" s="29">
        <f>SUM(AO11:AP11)</f>
        <v>75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14</v>
      </c>
      <c r="AN12" s="29">
        <v>1</v>
      </c>
      <c r="AO12" s="29">
        <f>SUMIF($C$9:$AN$9,"Ind",C12:AN12)</f>
        <v>14</v>
      </c>
      <c r="AP12" s="29">
        <f>SUMIF($C$9:$AN$9,"I.Mad",C12:AN12)</f>
        <v>1</v>
      </c>
      <c r="AQ12" s="29">
        <f>SUM(AO12:AP12)</f>
        <v>15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</v>
      </c>
      <c r="AN13" s="31">
        <v>1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14</v>
      </c>
      <c r="AN14" s="61">
        <v>14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H21" s="54" t="s">
        <v>59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2395</v>
      </c>
      <c r="AN36" s="29">
        <f t="shared" si="3"/>
        <v>228</v>
      </c>
      <c r="AO36" s="29">
        <f>SUM(AO10,AO16,AO22:AO35)</f>
        <v>2395</v>
      </c>
      <c r="AP36" s="29">
        <f>SUM(AP10,AP16,AP22:AP35)</f>
        <v>228</v>
      </c>
      <c r="AQ36" s="29">
        <f>SUM(AO36:AP36)</f>
        <v>2623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24.1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19.2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18.7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82" t="s">
        <v>62</v>
      </c>
      <c r="AM41" s="82"/>
      <c r="AN41" s="82"/>
      <c r="AO41" s="82"/>
      <c r="AP41" s="82"/>
      <c r="AQ41" s="82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AO8:AP8"/>
    <mergeCell ref="AC8:AD8"/>
    <mergeCell ref="U8:V8"/>
    <mergeCell ref="W8:X8"/>
    <mergeCell ref="AA8:AB8"/>
    <mergeCell ref="Y8:Z8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N6:AQ6"/>
    <mergeCell ref="AL41:AQ41"/>
    <mergeCell ref="B3:AQ3"/>
    <mergeCell ref="AM4:AQ4"/>
    <mergeCell ref="AM8:AN8"/>
    <mergeCell ref="AK8:AL8"/>
    <mergeCell ref="AI8:AJ8"/>
    <mergeCell ref="AG8:AH8"/>
    <mergeCell ref="O8:P8"/>
    <mergeCell ref="AO5:AQ5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2010-01-12T18:37:44Z</cp:lastPrinted>
  <dcterms:created xsi:type="dcterms:W3CDTF">2008-10-21T17:58:04Z</dcterms:created>
  <dcterms:modified xsi:type="dcterms:W3CDTF">2010-02-05T19:00:57Z</dcterms:modified>
  <cp:category/>
  <cp:version/>
  <cp:contentType/>
  <cp:contentStatus/>
</cp:coreProperties>
</file>