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<sst xmlns="http://schemas.openxmlformats.org/spreadsheetml/2006/main" count="405" uniqueCount="68">
  <si>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</si>
  <si>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</si>
  <si>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</si>
  <si>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</si>
  <si>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</si>
  <si>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</si>
  <si>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</si>
  <si>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</si>
  <si>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</si>
  <si>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</si>
  <si>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</si>
  <si>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</si>
  <si>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</si>
  <si>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</si>
  <si>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</si>
  <si>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</si>
  <si>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</si>
  <si>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</si>
  <si>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</si>
  <si>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</si>
  <si>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</si>
  <si>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</si>
  <si>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</si>
  <si>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</si>
  <si>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</si>
  <si>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</si>
  <si>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</si>
  <si>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</si>
  <si>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</si>
  <si>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</si>
  <si>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</si>
  <si>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</si>
  <si>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</si>
  <si>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</si>
  <si>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</si>
  <si>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</si>
  <si>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</si>
  <si>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</si>
  <si>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</si>
  <si>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</si>
  <si>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</si>
  <si>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</si>
  <si>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</si>
  <si>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</si>
  <si>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</si>
  <si>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</si>
  <si>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</si>
  <si>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</si>
  <si>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</si>
  <si>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</si>
  <si>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</si>
  <si>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</si>
  <si>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</si>
  <si>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</si>
  <si>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</si>
  <si>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</si>
  <si>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</si>
  <si>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</si>
  <si>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</si>
  <si>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</si>
  <si>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</si>
  <si>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</si>
  <si>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Fecha : 02/03/2010</t>
  </si>
  <si>
    <t>Callao, 03 de Marzo del 2010</t>
  </si>
  <si>
    <t>9.0-12.5</t>
  </si>
  <si>
    <t xml:space="preserve"> R.M.N°446-2009-PRODUCE, R.M.N°044-2010-PRODUCE</t>
  </si>
  <si>
    <t xml:space="preserve">           Atención:  Ing.  José N. Gonzales Quijano</t>
  </si>
  <si>
    <t>S/M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</si>
</sst>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K45" sqref="AK45"/>
    </sheetView>
  </sheetViews>
  <sheetFormatPr defaultColWidth="11.421875" defaultRowHeight="12.75"/>
  <cols>
    <col min="2" max="2" width="20.00390625" style="0" customWidth="1"/>
    <col min="3" max="8" width="6.421875" style="0" customWidth="1"/>
    <col min="9" max="9" width="7.421875" style="0" customWidth="1"/>
    <col min="10" max="24" width="6.421875" style="0" customWidth="1"/>
    <col min="25" max="25" width="7.421875" style="0" customWidth="1"/>
    <col min="26" max="37" width="6.421875" style="0" customWidth="1"/>
    <col min="38" max="38" width="6.140625" style="0" customWidth="1"/>
    <col min="39" max="39" width="11.421875" style="0" customWidth="1"/>
    <col min="40" max="40" width="11.140625" style="0" customWidth="1"/>
    <col min="41" max="43" width="9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62</v>
      </c>
      <c r="AP6" s="83"/>
      <c r="AQ6" s="93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59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2470</v>
      </c>
      <c r="AN10" s="29">
        <v>245</v>
      </c>
      <c r="AO10" s="29">
        <f>SUMIF($C$9:$AN$9,"Ind",C10:AN10)</f>
        <v>2470</v>
      </c>
      <c r="AP10" s="29">
        <f>SUMIF($C$9:$AN$9,"I.Mad",C10:AN10)</f>
        <v>245</v>
      </c>
      <c r="AQ10" s="29">
        <f>SUM(AO10:AP10)</f>
        <v>2715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65</v>
      </c>
      <c r="AN11" s="31">
        <v>12</v>
      </c>
      <c r="AO11" s="29">
        <f>SUMIF($C$9:$AN$9,"Ind",C11:AN11)</f>
        <v>65</v>
      </c>
      <c r="AP11" s="29">
        <f>SUMIF($C$9:$AN$9,"I.Mad",C11:AN11)</f>
        <v>12</v>
      </c>
      <c r="AQ11" s="29">
        <f>SUM(AO11:AP11)</f>
        <v>77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11</v>
      </c>
      <c r="AN12" s="29" t="s">
        <v>67</v>
      </c>
      <c r="AO12" s="29">
        <f>SUMIF($C$9:$AN$9,"Ind",C12:AN12)</f>
        <v>11</v>
      </c>
      <c r="AP12" s="29">
        <f>SUMIF($C$9:$AN$9,"I.Mad",C12:AN12)</f>
        <v>0</v>
      </c>
      <c r="AQ12" s="29">
        <f>SUM(AO12:AP12)</f>
        <v>11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33</v>
      </c>
      <c r="AN13" s="6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 t="s">
        <v>64</v>
      </c>
      <c r="AN14" s="43"/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>
        <v>1</v>
      </c>
      <c r="AN30" s="31"/>
      <c r="AO30" s="29">
        <f t="shared" si="0"/>
        <v>1</v>
      </c>
      <c r="AP30" s="29">
        <f t="shared" si="1"/>
        <v>0</v>
      </c>
      <c r="AQ30" s="29">
        <f t="shared" si="2"/>
        <v>1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>
        <v>1</v>
      </c>
      <c r="AN35" s="31"/>
      <c r="AO35" s="29">
        <f t="shared" si="0"/>
        <v>1</v>
      </c>
      <c r="AP35" s="29">
        <f t="shared" si="1"/>
        <v>0</v>
      </c>
      <c r="AQ35" s="29">
        <f t="shared" si="2"/>
        <v>1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2472</v>
      </c>
      <c r="AN36" s="29">
        <f t="shared" si="3"/>
        <v>245</v>
      </c>
      <c r="AO36" s="29">
        <f>SUM(AO10,AO16,AO22:AO35)</f>
        <v>2472</v>
      </c>
      <c r="AP36" s="29">
        <f>SUM(AP10,AP16,AP22:AP35)</f>
        <v>245</v>
      </c>
      <c r="AQ36" s="29">
        <f>SUM(AO36:AP36)</f>
        <v>2717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18.9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16.7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101" t="s">
        <v>63</v>
      </c>
      <c r="AN41" s="101"/>
      <c r="AO41" s="101"/>
      <c r="AP41" s="101"/>
      <c r="AQ41" s="10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6">
    <mergeCell ref="AC8:AD8"/>
    <mergeCell ref="U8:V8"/>
    <mergeCell ref="W8:X8"/>
    <mergeCell ref="AA8:AB8"/>
    <mergeCell ref="Y8:Z8"/>
    <mergeCell ref="AM41:AQ41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2010-03-03T19:19:03Z</cp:lastPrinted>
  <dcterms:created xsi:type="dcterms:W3CDTF">2008-10-21T17:58:04Z</dcterms:created>
  <dcterms:modified xsi:type="dcterms:W3CDTF">2010-03-03T22:10:21Z</dcterms:modified>
  <cp:category/>
  <cp:version/>
  <cp:contentType/>
  <cp:contentStatus/>
</cp:coreProperties>
</file>