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<sst xmlns="http://schemas.openxmlformats.org/spreadsheetml/2006/main" count="392" uniqueCount="69">
  <si>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</si>
  <si>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</si>
  <si>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</si>
  <si>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</si>
  <si>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</si>
  <si>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</si>
  <si>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</si>
  <si>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</si>
  <si>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</si>
  <si>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</si>
  <si>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</si>
  <si>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</si>
  <si>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</si>
  <si>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</si>
  <si>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</si>
  <si>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</si>
  <si>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</si>
  <si>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</si>
  <si>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</si>
  <si>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</si>
  <si>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</si>
  <si>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</si>
  <si>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</si>
  <si>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</si>
  <si>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</si>
  <si>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</si>
  <si>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</si>
  <si>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</si>
  <si>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</si>
  <si>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</si>
  <si>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</si>
  <si>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</si>
  <si>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</si>
  <si>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</si>
  <si>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</si>
  <si>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</si>
  <si>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</si>
  <si>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</si>
  <si>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</si>
  <si>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</si>
  <si>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</si>
  <si>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</si>
  <si>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</si>
  <si>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</si>
  <si>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</si>
  <si>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</si>
  <si>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</si>
  <si>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</si>
  <si>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</si>
  <si>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</si>
  <si>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</si>
  <si>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</si>
  <si>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</si>
  <si>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</si>
  <si>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</si>
  <si>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</si>
  <si>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</si>
  <si>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</si>
  <si>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</si>
  <si>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</si>
  <si>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</si>
  <si>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</si>
  <si>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</si>
  <si>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</si>
  <si>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</si>
  <si>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</si>
  <si>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Callao,02 de enero del 2024</t>
  </si>
  <si>
    <t xml:space="preserve">        Fecha  : 01/01/2024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</si>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</sst>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4" zoomScaleNormal="24" workbookViewId="0">
      <selection activeCell="B5" sqref="B5:AQ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1572.2149999999999</v>
      </c>
      <c r="J12" s="24">
        <v>535.66999999999996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511.53</v>
      </c>
      <c r="R12" s="24">
        <v>0</v>
      </c>
      <c r="S12" s="24">
        <v>76.625</v>
      </c>
      <c r="T12" s="24">
        <v>0</v>
      </c>
      <c r="U12" s="24">
        <v>149.23500000000001</v>
      </c>
      <c r="V12" s="24">
        <v>88.765000000000001</v>
      </c>
      <c r="W12" s="24">
        <v>1700.0250000000001</v>
      </c>
      <c r="X12" s="24">
        <v>0</v>
      </c>
      <c r="Y12" s="24">
        <v>3558.8600000000006</v>
      </c>
      <c r="Z12" s="24">
        <v>169.63499999999999</v>
      </c>
      <c r="AA12" s="24">
        <v>731.55499999999995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8300.0450000000001</v>
      </c>
      <c r="AP12" s="24">
        <f>SUMIF($C$11:$AN$11,"I.Mad",C12:AN12)</f>
        <v>794.06999999999994</v>
      </c>
      <c r="AQ12" s="24">
        <f>SUM(AO12:AP12)</f>
        <v>9094.1149999999998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14</v>
      </c>
      <c r="J13" s="24">
        <v>9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5</v>
      </c>
      <c r="R13" s="24" t="s">
        <v>33</v>
      </c>
      <c r="S13" s="24">
        <v>1</v>
      </c>
      <c r="T13" s="24" t="s">
        <v>33</v>
      </c>
      <c r="U13" s="24">
        <v>1</v>
      </c>
      <c r="V13" s="24">
        <v>1</v>
      </c>
      <c r="W13" s="24">
        <v>23</v>
      </c>
      <c r="X13" s="24" t="s">
        <v>33</v>
      </c>
      <c r="Y13" s="24">
        <v>50</v>
      </c>
      <c r="Z13" s="24">
        <v>4</v>
      </c>
      <c r="AA13" s="24">
        <v>8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102</v>
      </c>
      <c r="AP13" s="24">
        <f>SUMIF($C$11:$AN$11,"I.Mad",C13:AN13)</f>
        <v>14</v>
      </c>
      <c r="AQ13" s="24">
        <f>SUM(AO13:AP13)</f>
        <v>116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68</v>
      </c>
      <c r="J14" s="24" t="s">
        <v>68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3</v>
      </c>
      <c r="R14" s="24" t="s">
        <v>33</v>
      </c>
      <c r="S14" s="24" t="s">
        <v>68</v>
      </c>
      <c r="T14" s="24" t="s">
        <v>33</v>
      </c>
      <c r="U14" s="24">
        <v>1</v>
      </c>
      <c r="V14" s="24" t="s">
        <v>68</v>
      </c>
      <c r="W14" s="24">
        <v>8</v>
      </c>
      <c r="X14" s="24" t="s">
        <v>33</v>
      </c>
      <c r="Y14" s="24" t="s">
        <v>68</v>
      </c>
      <c r="Z14" s="24" t="s">
        <v>68</v>
      </c>
      <c r="AA14" s="24">
        <v>1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13</v>
      </c>
      <c r="AP14" s="24">
        <f>SUMIF($C$11:$AN$11,"I.Mad",C14:AN14)</f>
        <v>0</v>
      </c>
      <c r="AQ14" s="24">
        <f>SUM(AO14:AP14)</f>
        <v>13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80.506700858696306</v>
      </c>
      <c r="R15" s="24" t="s">
        <v>33</v>
      </c>
      <c r="S15" s="24" t="s">
        <v>33</v>
      </c>
      <c r="T15" s="24" t="s">
        <v>33</v>
      </c>
      <c r="U15" s="24">
        <v>72.881355932208805</v>
      </c>
      <c r="V15" s="24" t="s">
        <v>33</v>
      </c>
      <c r="W15" s="24">
        <v>62.720128163789802</v>
      </c>
      <c r="X15" s="24" t="s">
        <v>33</v>
      </c>
      <c r="Y15" s="24" t="s">
        <v>33</v>
      </c>
      <c r="Z15" s="24" t="s">
        <v>33</v>
      </c>
      <c r="AA15" s="24">
        <v>64.15094339622641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>
        <v>11.5</v>
      </c>
      <c r="R16" s="24" t="s">
        <v>33</v>
      </c>
      <c r="S16" s="24" t="s">
        <v>33</v>
      </c>
      <c r="T16" s="24" t="s">
        <v>33</v>
      </c>
      <c r="U16" s="27">
        <v>11.5</v>
      </c>
      <c r="V16" s="24" t="s">
        <v>33</v>
      </c>
      <c r="W16" s="27">
        <v>11.5</v>
      </c>
      <c r="X16" s="24" t="s">
        <v>33</v>
      </c>
      <c r="Y16" s="24" t="s">
        <v>33</v>
      </c>
      <c r="Z16" s="24" t="s">
        <v>33</v>
      </c>
      <c r="AA16" s="27">
        <v>11.5</v>
      </c>
      <c r="AB16" s="24" t="s">
        <v>33</v>
      </c>
      <c r="AC16" s="24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27">
        <v>0.43893299999999991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0.43893299999999991</v>
      </c>
      <c r="AP30" s="24">
        <f t="shared" si="1"/>
        <v>0</v>
      </c>
      <c r="AQ30" s="32">
        <f t="shared" si="2"/>
        <v>0.43893299999999991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1572.2149999999999</v>
      </c>
      <c r="J41" s="32">
        <f t="shared" si="3"/>
        <v>535.66999999999996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511.53</v>
      </c>
      <c r="R41" s="32">
        <f t="shared" si="3"/>
        <v>0</v>
      </c>
      <c r="S41" s="32">
        <f t="shared" si="3"/>
        <v>76.625</v>
      </c>
      <c r="T41" s="32">
        <f t="shared" si="3"/>
        <v>0</v>
      </c>
      <c r="U41" s="32">
        <f t="shared" si="3"/>
        <v>149.23500000000001</v>
      </c>
      <c r="V41" s="32">
        <f t="shared" si="3"/>
        <v>88.765000000000001</v>
      </c>
      <c r="W41" s="32">
        <f t="shared" si="3"/>
        <v>1700.0250000000001</v>
      </c>
      <c r="X41" s="32">
        <f t="shared" si="3"/>
        <v>0</v>
      </c>
      <c r="Y41" s="32">
        <f t="shared" si="3"/>
        <v>3558.8600000000006</v>
      </c>
      <c r="Z41" s="32">
        <f t="shared" si="3"/>
        <v>169.63499999999999</v>
      </c>
      <c r="AA41" s="32">
        <f>+SUM(AA24:AA40,AA18,C12)</f>
        <v>0.43893299999999991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8300.4839329999995</v>
      </c>
      <c r="AP41" s="32">
        <f>SUM(AP12,AP18,AP24:AP37)</f>
        <v>794.06999999999994</v>
      </c>
      <c r="AQ41" s="32">
        <f t="shared" si="2"/>
        <v>9094.5539329999992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2024-01-03T01:28:01Z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